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006113511\Desktop\Autostrade\Risanamento Acustico_A14\DocEconomici\"/>
    </mc:Choice>
  </mc:AlternateContent>
  <xr:revisionPtr revIDLastSave="0" documentId="13_ncr:1_{32590317-2806-4C38-820E-09B8152CD2A5}" xr6:coauthVersionLast="45" xr6:coauthVersionMax="45" xr10:uidLastSave="{00000000-0000-0000-0000-000000000000}"/>
  <bookViews>
    <workbookView xWindow="-104" yWindow="-104" windowWidth="22326" windowHeight="12050" activeTab="2" xr2:uid="{00000000-000D-0000-FFFF-FFFF00000000}"/>
  </bookViews>
  <sheets>
    <sheet name="istruzioni per la compilazione" sheetId="21" r:id="rId1"/>
    <sheet name=" Sommario_costi_MANODOPERA" sheetId="20" r:id="rId2"/>
    <sheet name="Dettaglio_costi_MANODOPERA" sheetId="15" r:id="rId3"/>
  </sheets>
  <definedNames>
    <definedName name="_xlnm._FilterDatabase" localSheetId="2" hidden="1">Dettaglio_costi_MANODOPERA!$A$7:$BW$41</definedName>
    <definedName name="_xlnm.Print_Area" localSheetId="1">' Sommario_costi_MANODOPERA'!$A$1:$D$59</definedName>
    <definedName name="_xlnm.Print_Titles" localSheetId="1">' Sommario_costi_MANODOPERA'!$12:$12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20" l="1"/>
  <c r="A20" i="20"/>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18" i="20"/>
  <c r="BU43" i="15" l="1"/>
  <c r="BT10" i="15"/>
  <c r="BS43" i="15"/>
  <c r="BR10" i="15"/>
  <c r="G10" i="20"/>
  <c r="A13" i="15"/>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BV10" i="15"/>
  <c r="BW43" i="15"/>
  <c r="M43" i="15"/>
  <c r="K43" i="15"/>
  <c r="I43" i="15"/>
  <c r="G43" i="15"/>
  <c r="N9" i="15"/>
  <c r="BP10" i="15"/>
  <c r="BN10" i="15"/>
  <c r="BL10" i="15"/>
  <c r="BJ10" i="15"/>
  <c r="BH10" i="15"/>
  <c r="BF10" i="15"/>
  <c r="BD10" i="15"/>
  <c r="BB10" i="15"/>
  <c r="AZ10" i="15"/>
  <c r="AX10" i="15"/>
  <c r="AV10" i="15"/>
  <c r="AT10" i="15"/>
  <c r="AR10" i="15"/>
  <c r="AP10" i="15"/>
  <c r="AN10" i="15"/>
  <c r="AL10" i="15"/>
  <c r="AJ10" i="15"/>
  <c r="AH10" i="15"/>
  <c r="AF10" i="15"/>
  <c r="AD10" i="15"/>
  <c r="AB10" i="15"/>
  <c r="Z10" i="15"/>
  <c r="X10" i="15"/>
  <c r="V10" i="15"/>
  <c r="T10" i="15"/>
  <c r="R10" i="15"/>
  <c r="P10" i="15"/>
  <c r="Q10" i="15"/>
  <c r="S10" i="15" s="1"/>
  <c r="A15" i="20"/>
  <c r="A16" i="20" s="1"/>
  <c r="A17" i="20" s="1"/>
  <c r="O43" i="15"/>
  <c r="AC43" i="15"/>
  <c r="AG43" i="15"/>
  <c r="BI43" i="15"/>
  <c r="BE43" i="15"/>
  <c r="AM43" i="15"/>
  <c r="U43" i="15"/>
  <c r="Y43" i="15"/>
  <c r="S43" i="15"/>
  <c r="BG43" i="15"/>
  <c r="AS43" i="15"/>
  <c r="BA43" i="15"/>
  <c r="AE43" i="15"/>
  <c r="BC43" i="15"/>
  <c r="W43" i="15"/>
  <c r="BO43" i="15"/>
  <c r="AU43" i="15"/>
  <c r="AY43" i="15"/>
  <c r="AA43" i="15"/>
  <c r="AO43" i="15"/>
  <c r="AI43" i="15"/>
  <c r="BM43" i="15"/>
  <c r="AK43" i="15"/>
  <c r="BK43" i="15"/>
  <c r="BQ43" i="15"/>
  <c r="Q43" i="15"/>
  <c r="AW43" i="15"/>
  <c r="AQ43" i="15"/>
  <c r="P9" i="15" l="1"/>
  <c r="R9" i="15"/>
  <c r="U10" i="15"/>
  <c r="T9" i="15" l="1"/>
  <c r="W10" i="15"/>
  <c r="Y10" i="15" l="1"/>
  <c r="V9" i="15"/>
  <c r="AA10" i="15" l="1"/>
  <c r="X9" i="15"/>
  <c r="AC10" i="15" l="1"/>
  <c r="Z9" i="15"/>
  <c r="AE10" i="15" l="1"/>
  <c r="AB9" i="15"/>
  <c r="AD9" i="15" l="1"/>
  <c r="AG10" i="15"/>
  <c r="AF9" i="15" l="1"/>
  <c r="AI10" i="15"/>
  <c r="AH9" i="15" l="1"/>
  <c r="AK10" i="15"/>
  <c r="AJ9" i="15" l="1"/>
  <c r="AM10" i="15"/>
  <c r="AO10" i="15" l="1"/>
  <c r="AL9" i="15"/>
  <c r="AQ10" i="15" l="1"/>
  <c r="AN9" i="15"/>
  <c r="AS10" i="15" l="1"/>
  <c r="AP9" i="15"/>
  <c r="AR9" i="15" l="1"/>
  <c r="AU10" i="15"/>
  <c r="AT9" i="15" l="1"/>
  <c r="AW10" i="15"/>
  <c r="AV9" i="15" l="1"/>
  <c r="AY10" i="15"/>
  <c r="AX9" i="15" l="1"/>
  <c r="BA10" i="15"/>
  <c r="BC10" i="15" l="1"/>
  <c r="AZ9" i="15"/>
  <c r="BE10" i="15" l="1"/>
  <c r="BB9" i="15"/>
  <c r="BG10" i="15" l="1"/>
  <c r="BD9" i="15"/>
  <c r="BI10" i="15" l="1"/>
  <c r="BF9" i="15"/>
  <c r="BK10" i="15" l="1"/>
  <c r="BH9" i="15"/>
  <c r="BJ9" i="15" l="1"/>
  <c r="BM10" i="15"/>
  <c r="BL9" i="15" l="1"/>
  <c r="BO10" i="15"/>
  <c r="BN9" i="15" l="1"/>
  <c r="BQ10" i="15"/>
  <c r="BS10" i="15" s="1"/>
  <c r="BP9" i="15" l="1"/>
  <c r="BU10" i="15" l="1"/>
  <c r="BW10" i="15" s="1"/>
</calcChain>
</file>

<file path=xl/sharedStrings.xml><?xml version="1.0" encoding="utf-8"?>
<sst xmlns="http://schemas.openxmlformats.org/spreadsheetml/2006/main" count="245" uniqueCount="140">
  <si>
    <t>1</t>
  </si>
  <si>
    <t>ore</t>
  </si>
  <si>
    <t>Carotatrice idraulica</t>
  </si>
  <si>
    <t>Piegatrice e troncatrice meccanica</t>
  </si>
  <si>
    <t>Rif. Sottoan.</t>
  </si>
  <si>
    <t>Elettropompa sommersa 10 HP</t>
  </si>
  <si>
    <t>Autobetoniera portata 9 m³</t>
  </si>
  <si>
    <t>Vibratore ad ago</t>
  </si>
  <si>
    <t>Autocarro 4 assi portata 21,6 t</t>
  </si>
  <si>
    <t>A.01.001</t>
  </si>
  <si>
    <t>A.01.010</t>
  </si>
  <si>
    <t>B.03.031.b</t>
  </si>
  <si>
    <t>B.04.001</t>
  </si>
  <si>
    <t>B.05.030</t>
  </si>
  <si>
    <t>E.08.005.17.01.01</t>
  </si>
  <si>
    <t>E.08.005.17.03.02</t>
  </si>
  <si>
    <t>E.08.005.17.05.04</t>
  </si>
  <si>
    <t>G.02.003.a</t>
  </si>
  <si>
    <t>G.02.003.d</t>
  </si>
  <si>
    <t>Num. Prog.</t>
  </si>
  <si>
    <t>Num. Progr.</t>
  </si>
  <si>
    <t>autostrade//per l'italia S.p.A.</t>
  </si>
  <si>
    <t>Descrizione</t>
  </si>
  <si>
    <t>Costo orario</t>
  </si>
  <si>
    <t>Capo Squadra</t>
  </si>
  <si>
    <t>Operaio Specializzato</t>
  </si>
  <si>
    <t>Operaio Qualificato</t>
  </si>
  <si>
    <t>Operaio Comune</t>
  </si>
  <si>
    <t>Prog.</t>
  </si>
  <si>
    <t>Codice</t>
  </si>
  <si>
    <t>INDICAZIONE DELLE LAVORAZIONI</t>
  </si>
  <si>
    <t>U. M.</t>
  </si>
  <si>
    <t>QUANTITÀ</t>
  </si>
  <si>
    <t>MONTEORE MEZZI D'OPERA</t>
  </si>
  <si>
    <t>(altra macchina aggiunta dall'Appaltatore)</t>
  </si>
  <si>
    <t>Escavatore 270 HP con benna da 2,5 m³</t>
  </si>
  <si>
    <t>Autoarticolato 5 assi portata 32,2 t</t>
  </si>
  <si>
    <t>Pala gommata 260 HP benna m³ 4,20</t>
  </si>
  <si>
    <t>Martello demolitore (incluso motocompressore)</t>
  </si>
  <si>
    <t>Impianto miscelazione malte 20 m³/ora</t>
  </si>
  <si>
    <t>Pompa per calcestruzzi</t>
  </si>
  <si>
    <t>Attrezzatura infissione sostegni guard-rail</t>
  </si>
  <si>
    <t>Autocarro portata 20 t + gru</t>
  </si>
  <si>
    <t>Piattaforma autocarrate semovente</t>
  </si>
  <si>
    <t>m</t>
  </si>
  <si>
    <t>kg</t>
  </si>
  <si>
    <t>B.02.110.b</t>
  </si>
  <si>
    <t>Apripista 215 HP</t>
  </si>
  <si>
    <t>H</t>
  </si>
  <si>
    <t>€/h</t>
  </si>
  <si>
    <r>
      <t xml:space="preserve">Totale
</t>
    </r>
    <r>
      <rPr>
        <i/>
        <sz val="10"/>
        <color indexed="56"/>
        <rFont val="Century Schoolbook"/>
        <family val="1"/>
      </rPr>
      <t>(Hx€/h)</t>
    </r>
  </si>
  <si>
    <t>Totale ore</t>
  </si>
  <si>
    <t>MONTEORE UOMINI
 (vedi paragrafo A - MANO D'OPERA_ANALISI_PREZZI_UNITARI)</t>
  </si>
  <si>
    <t>incidenza (1)</t>
  </si>
  <si>
    <t>ore (2)</t>
  </si>
  <si>
    <t>(1)</t>
  </si>
  <si>
    <t>incidenza</t>
  </si>
  <si>
    <t>Lettera (e) delle analisi dei prezzi unitari</t>
  </si>
  <si>
    <t>(2)</t>
  </si>
  <si>
    <t>Prodotto dato da quantità (q.tà) x incidenza (1)</t>
  </si>
  <si>
    <t>(ANR)</t>
  </si>
  <si>
    <t>manodopera</t>
  </si>
  <si>
    <t>Costi complessivi Manodopera per voci, al momento, non oggetto di analisi prezzi</t>
  </si>
  <si>
    <t>E' facoltà del Concorrente incrementare il numero delle figure professionali o la tipologia dei mezzi ed attrezzature</t>
  </si>
  <si>
    <t>(1a) IMPORTO TOTALE OPERAI (voa_w_xx_analisi_prezzi_unitari_1_di_6)</t>
  </si>
  <si>
    <t>(T3) STIMA COSTO DELLA MANODOPERA NELL'AMBITO DEI COSTI INDIRETTI OVVERO SPESE GENERALI (rif_voa_w_03_tabella_spese_generali) 
(dovrà contenere l'eventuale previsione di manodopera che il Concorrente includerà nell'ambito delle spese generali di cantiere)</t>
  </si>
  <si>
    <t>TOTALE DEI COSTI RELATIVI ALLA MANODOPERA NON SOGGETTI A RIBASSO (T1+T2+T3)
(valore riportato/da riportare in sede di offerta al documento VOA_W_01_LISTA_CATEGORIE_DI_LAVORO)</t>
  </si>
  <si>
    <t>Autogru portata 30 t</t>
  </si>
  <si>
    <t>Attrezzatura di perforazione micropali/tiranti 150 HP</t>
  </si>
  <si>
    <t>Autocarro portata 16 t + gru</t>
  </si>
  <si>
    <t>t</t>
  </si>
  <si>
    <t>(1b) COSTO TOTALE MANODOPERA OPERATORI MEZZI D'OPERA ED ATTREZZATURE 
(rif_voa_w_02_analisi_prezzi_unitari_1_di_2)</t>
  </si>
  <si>
    <r>
      <t xml:space="preserve">(1c) COSTO TOTALE MANODOPERA MANUTENZIONE ORDINARIA E STRAORDINARIA 
 (rif_voa_w_02_analisi_prezzi_unitari_1_di_2)
</t>
    </r>
    <r>
      <rPr>
        <sz val="9"/>
        <color indexed="56"/>
        <rFont val="Century Schoolbook"/>
        <family val="1"/>
      </rPr>
      <t xml:space="preserve">(la valutazione complessiva sarà effettuata dal Concorrente in funzione delle proprie previsioni così come riportato nelle sottoanalisi dei mezzi) </t>
    </r>
  </si>
  <si>
    <t>(T1) COSTO COMPLESSIVO DELLA MANODOPERA (1a+1b+1c) RIFERITA ALLE ANALISI PREZZI 
 (rif_voa_w_02_analisi_prezzi_unitari_1_di_2)</t>
  </si>
  <si>
    <t>(T2) COSTO COMPLESSIVO DELLA MANODOPERA RIFERITO  
(rif_voa_w_02_analisi_prezzi_unitari_2_di_2)"
(dovrà contenere la stima dei costi per tutti gli elementi riferiti agli operai, agli operatori, ed maestranze per manutenzioni, etc)</t>
  </si>
  <si>
    <t>E.08.005.17.09.04.a</t>
  </si>
  <si>
    <t>AUTOSTRADA A14 BOLOGNA - BARI - TARANTO
TRATTO DAL KM 78+500 AL KM 90+500
COMUNI DI FORLI’ E BERTINORO
RISANAMENTO ACUSTICO - MACROINTERVENTO 268-269</t>
  </si>
  <si>
    <t>Apripista 170 HP</t>
  </si>
  <si>
    <t>Attrezzatura di perforazione/iniezione jet-grouting 150 HP (compresi consumi di perforazione ed iniezione)</t>
  </si>
  <si>
    <t>Gruppo iniezione ad alta pressione 500 HP</t>
  </si>
  <si>
    <t>Tuboforma Ø 600 mm</t>
  </si>
  <si>
    <t>Motosaldatrice</t>
  </si>
  <si>
    <t>Autogru portata 80 t</t>
  </si>
  <si>
    <t>Gruppo elettrogeno da 25 Kva</t>
  </si>
  <si>
    <t xml:space="preserve">Attrezzatura di perforazione 200 HP per pali medio diametro </t>
  </si>
  <si>
    <t>Pala cingolata da 120 HP</t>
  </si>
  <si>
    <t>MOVIMENTI DI MATERIA E DEMOLIZIONI SCAVI SCAVO DI SBANCAMENTO IN MATERIA DI QUALSIASI NATURA
Anche a campioni di qualsiasi lunghezza, a mano o con mezzi meccanici, in materie di qualunque natura e consistenza salvo quelle definite dai prezzi particolari dell'Elenco, asciutte o bagnate, compresi i muri a secco od in malta di scarsa consistenza, compreso le rocce tenere da piccone, ed i trovanti anche di roccia dura inferiori a mc 1,00 ed anche in presenza d'acqua eseguito:
- per apertura della sede stradale e relativo cassonetto;
- la bonifica del piano di posa dei rilevati oltre la profondità di 20 cm;
- l'apertura di gallerie in artificiale; la formazione o l'approfondimento di cunette, fossi e canali;
- l'impianto di opere d'arte; la regolarizzazione o l'approfondimento di alvei in magra;
escluso l'onere di sistemazione a gradoni delle scarpate per ammorsamento di nuovi rilevati;
compreso l'onere della riduzione del materiale dei trovanti di dimensione inferiore ad 1 mc alla pezzatura di cm 30 per consentirne il reimpiego a rilevato;
compresi il carico, l'allontanamento del materiale di risulta, fino a 5 km dal perimetro del lotto, e l'eventuale scarico su aree indicate dall'amministrazione 
compresi pure la regolarizzazione delle scarpate stradali in trincea, il taglio di alberi e cespugli e l'estirpazione di ceppaie nonchè il preventivo accatastamento dell'humus in luoghi di deposito per il successivo riutilizzo a ricoprimento di superfici a verde;
compreso l'esaurimento di acqua a mezzo di canali fugatori o cunette od opere simili entro la fascia di 100 m dal luogo di scavo ed ogni altro onere o magistero.</t>
  </si>
  <si>
    <t>m³</t>
  </si>
  <si>
    <t xml:space="preserve">MOVIMENTI DI MATERIA E DEMOLIZIONI SCAVI SOVRAPREZZO PER TRASPORTO A DISCARICA E/O DA CAVA DI PRESTITO OLTRE 5 KM dal perimetro del lotto con autocarro, per ogni mc e km.
Misurato per il solo viaggio di andata </t>
  </si>
  <si>
    <t>mc x km</t>
  </si>
  <si>
    <t>B.02.001.a</t>
  </si>
  <si>
    <t>OPERE D'ARTE FONDAZIONI - DIAFRAMMI - PALI FORMAZIONE DI COLONNA VERTICALE OD INCLINATA DI TERRENO CONSOLIDATO -
A sezione circolare formata mediante l'esecuzione di un preforo a distruzione di nucleo ed iniezione di miscele cementizie mediante una batteria di aste tubolari di imissione secondo le prescrzione delle Norme Tecniche, avente resistenza caratteristica media, lungo il fusto della colonna, non inferiore a 20 MPa.
Data in opera compreso:
- l'uso di attrezzature speciali composte da pompe ad alta pressione, sonde idrauliche semoventi, gruppi elettrogeni, impianti di miscelazione con relativi operatori e manovalanza;
- la fornitura dei materiali;
- il trattamento e l'allontanamento dei fanghi di spurgo;
- l'impiego del rivestimento provvisorio;
- la fornitura di addittivi stabilizzanti od antidilavamento;
- gli oneri connessi a particolari difficoltà esecutive quali la presenza di acque sotterranee, trovanti ed acclività di pendici;
- ogni altra fornitura, prestazione ed onere
DIAMETRO FINO A MM 600</t>
  </si>
  <si>
    <t>ml</t>
  </si>
  <si>
    <t>B.02.050.c</t>
  </si>
  <si>
    <t>OPERE D'ARTE FONDAZIONI - DIAFRAMMI - PALI MEDIOPALI TRIVELLATI IN CONGLOMERATO CEMENTIZIO - 
A prestazione garantita secondo le norme UNI EN 206-1 e UNI 11104 in conformità al D.M. 14/01/2008, con Rck =&gt;30 N/mmq, per qualsiasi classe di consistenza, verticali o con qualunque inclinazione
rispetto alla verticale, eseguiti in opera, con perforazione a rotazione od a percussione secondo la prescrizione della Direzione dei Lavori, in terreni di qualsiasi natura e consistenza, asciutti o bagnati, anche in presenza di trovanti rocciosi o di materiale granulare e ciottolame; compresi l'onere dell'infissione del tuboforma, il getto del conglomerato cementizio, l'espansione laterale di base, il ritiro graduale del tuboforma, le prove di carico secondo le prescrizioni delle Norme Tecniche; esclusa la sola fornitura dell'armatura metallica.
CON TUBOFORMA DEL DIAMETRO ESTERNO DI MM 600</t>
  </si>
  <si>
    <t>OPERE D'ARTE FONDAZIONI - DIAFRAMMI - PALI TUBO PER MICROPALI DI OGNI DIMENSIONE -fornitura e posa in opera, nei fori dei pali speciali o micropali, di armatura portante costituita da tubi di acciaio congiunti tra loro a mezzo di appositi manicotti filettati muniti di finestrature costituite da due coppie di fori di opportuno diametro, a due a due diamentralmente opposti e situati, per ogni coppia, in piani orizzontali distanziati tra loro di circa mm.60 lungo l'asse del tubo; ogni gruppo di fori sarà distanziato di circa m1,50 lungo l'asse del tubo e sarà ricoperto da idoneo manicotto di gomma di adeguata lunghezza, escluso gli oneri per la formazione del foro e per le iniezioni da pagarsi a parte - IN ACCIAIO S355 CON O SENZA VALVOLATURA fornitura e posa in opera nei fori, di armatura portante costituita da tubi di acciaio di qualità S355, di primo impiego opportunamente certificato, congiunti tra loro a mezzo di appositi manicotti filettati, muniti di finestrature costituite da due coppie di fori di opportuno diametro, a due a due diametralmente opposti. Esclusi gli oneri per la formazione del foro, delle valvole e delle iniezioni da pagarsi a parte.</t>
  </si>
  <si>
    <t>OPERE D'ARTE MURATURE - CONGLOMERATI CEMENTIZI CALCESTRUZZI STRUTTURALI PER OPERE DI FONDAZIONE IN C.A. O C.A.P. - CLASSE DI RESISTENZA C28/35 (RCK&gt;=35 N/mmq)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t>
  </si>
  <si>
    <t>B.03.031.c</t>
  </si>
  <si>
    <t>OPERE D'ARTE MURATURE - CONGLOMERATI CEMENTIZI CALCESTRUZZI STRUTTURALI PER OPERE DI FONDAZIONE IN C.A. O C.A.P. - CLASSE DI RESISTENZA C32/40 (RCK&gt;=40 N/mmq)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t>
  </si>
  <si>
    <t>OPERE D'ARTE CASSEFORME - ARMATURE - CENTINATURE CASSEFORME PIANE ORIZZONTALI O VERTICALI PER CONGLOMERATI CEMENTIZI per strutture in conglomerato cementizio semplice, armato ordinario o precompresso, piane o con curvatura non inferiore a 10 m di raggio, cilindriche o con elementi preformati, comprese le gallerie artificiali a copertura rettilinea, compreso disarmo, sfrido, chioderia, le armature di sostegno per qualsiasi altezza, escluse le armature di sostegno oltre i 2 metri di luce.</t>
  </si>
  <si>
    <t>m²</t>
  </si>
  <si>
    <t>OPERE D'ARTE ACCIAI E STRUTTURE IN ACCIAIO ACCIAIO IN BARRE TONDE B450C BARRE AD ADERENZA MIGLIORATA acciaio classe B450C controllato in stabilimento, di qualsiasi diametro per lavori in cemento armato, dato in opera compreso l'onere delle piegature, il filo per le legature, le eventuali saldature per giunzioni, distanziatori, lo sfrido, ecc. Compresa la fornitura e la posa in opera.</t>
  </si>
  <si>
    <t>B.11.020.b</t>
  </si>
  <si>
    <t>OPERE D'ARTE INTERVENTI SU OPERE D'ARTE IN ACCIAIO NUOVE STRUTTURE - 
Secondo UNI EN 10025 costituite da lamiere, profilati e piatti in acciaio, comprese le saldature, le lavorazioni tutte in officina per l’assemblaggio dei vari elementi, le lavorazioni di precisione, i
maggiori oneri per l’adattamento alle strutture esistenti, la bulloneria della classe indicata a disegno. Sono esclusi i necessari controlli finali NDT (da quotarsi separatamente) e i ponteggi e compreso ogni altro onere per dare il lavoro finito a perfetta regola d'arte e secondo le disposizioni della D.L.
Compresa fornitura e posa in opera
TIPO S275 - Compreso il trattamento anticorrosivo di primerizzazione. I lembi da saldare in opera saranno protetti con con un primer saldabile per una fascia di 50 mm a cavallo del giunto.
Primerizzazione eseguita con spessore medio di 35 micron.</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</si>
  <si>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01 - CEMENTO, MATTONI, MATTONELLE E CERAMICHE - COD CER 17 01 01 - CEMENTO</t>
  </si>
  <si>
    <t>E.08.005.17.01.07</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</si>
  <si>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01 - CEMENTO, MATTONI, MATTONELLE E CERAMICHE
COD CER 17 01 07 - MISCUGLI O SCORIE DI CEMENTO, MATTONELLE E CERAMICHE, DIVERSE DA QUELLE DI CUI AL COD CER "17 01 06"</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</si>
  <si>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03 - MISCELE BITUMINOSE, CATRAME DI CARBONE E PRODOTTI CONTENENTI CATRAME
COD CER 17 03 02 - MISCELE BITUMINOSE DIVERSE DA QUELLE DI CUI ALLA VOCE "17 03 01"</t>
  </si>
  <si>
    <t>E.08.005.17.04.07</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</si>
  <si>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04 - METALLI (INCLUSE LE LORO LEGHE) - COD CER 17 04 07 - METALLI MISTI</t>
  </si>
  <si>
    <t>E.08.005.17.04.11</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</si>
  <si>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04 - METALLI (INCLUSE LE LORO LEGHE) - COD CER 17 04 11 - CAVI, DIVERSI DA QUELLI DI CUI ALLA VOCE "17 04 10"</t>
  </si>
  <si>
    <t>E.08.005.17.05.03</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</si>
  <si>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05 - TERRA (COMPRESO IL TERRENO PROVENIENTE DA SITI CONTAMINATI), ROCCE E FANGHI DI DRAGAGGIO
COD CER 17 05 03 - TERRA E ROCCE, CONTENENTI SOSTANZE PERICOLOSE</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</si>
  <si>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05 - TERRA (COMPRESO IL TERRENO PROVENIENTE DA SITI CONTAMINATI), ROCCE E FANGHI DI DRAGAGGIO
COD CER 17 05 04 - TERRA E ROCCE, DIVERSE DA QUELLE DI CUI ALLA VOCE “17 05 03”
La contabilizzazione deve essere effettuata con il metodo delle sezioni ragguagliate con rilievi prima e dopo i lavori.
La DL deve dichiarare il fattore di conversione a peso dedotto nel DDT.</t>
  </si>
  <si>
    <t>LAVORI DIVERSI CONFERIMENTO A DISCARICA CONFERIMENTO A DISCARICA AUTORIZZATA E/O AD IMPIANTO DI RECUPERO DI MATERIALI 
Provenienti dalle attività di costruzione e demolizione.
Lo smaltimento dovrà essere certificato dai seguenti documenti:
- formulario di identificazione rifiuti;
- certificato di avvenuto smaltimento compilati in ogni sua parte, che saranno consegnati alla D.L. per la contabilizzazione.
CODICI CER CLASSE 17: RIFIUTI DELLE OPERAZIONI DI COSTRUZIONE E DEMOLIZIONE 
Compreso il terreno proveniente da siti contaminati.
COD CER 17 09 - ALTRI RIFIUTI DELL'ATTIVITÀ DI COSTRUZIONE E DEMOLIZIONE
COD CER 17 09 04 - RIFIUTI MISTI DELL'ATTIVITÀ DI COSTRUZIONE E DEMOLIZIONE, DIVERSI DA QUELLI DI CUI ALLE VOCI 17 09 01*, 17 09 02*, 17 09 03*
- NON CONTENENTI PVC, GUAINE, NYLON, IMBALLAGGI IN NYLON E PLASTICA</t>
  </si>
  <si>
    <t>BARRIERE BARRIERE DI SICUREZZA CLASSE H2 - BORDO LATERALE NASTRO E PALETTI O MURETTO
Fornitura e posa in opera di barriere stradali di sicurezza - marcate CE secondo il DM n°233 del 28/06/2011 complete di rapporto di prova e manuale di installazione - rette o curve per bordo laterale da installare su corpo stradale in rilevato od in scavo, aventi caratteristiche prestazionali minime corrispondenti a quelle della classe (livello di contenimento) H2, conformi al D.M. 18/02/92 n° 223 e successive modifiche (D.M. 21/06/2004), di qualsiasi tipo, a nastro e paletti o a muretto continuo, in acciaio o cemento armato o miste o di altri materiali previsti nel CSA, con le seguenti richieste di equivalenza:
- appartenenza alla stessa classe (livello di contenimento) H2;
- larghezza operativa:
1. larghezza operativa W (UNI EN 1317-2) minore o uguale a 210 cm;
2. larghezza operativa Wr con l’incidente più probabile minore o uguale 65 cm, per usi su strade esistenti;
- altezza massima nastro minore o uguale a 95 cm (o H.I.C.15 minore o uguale a 400) o altezza massima muretto minore o uguale 100 cm;
- simmetria strutturale del dispositivo rispetto alla direzione di marcia;
- larghezza massima del dispositivo minore o uguale a 50 cm.
Gli elementi delle barriere devono essere costituiti dai materiali indicati nei Rapporti di prova; in caso di uso di acciai, essi dovranno essere zincati a caldo con una quantità di zinco secondo quanto prescritto dalla norma UNI EN ISO 1461 per ciascuna faccia.
Qualora il dispositivo contenga barre o trefoli, queste dovranno essere protette con profilati in acciaio zincato,già verificati in sede di prova.
Gli elementi dei dispositivi dovranno essere identificabili permanentemente con il nome del produttore, la/le classi d'appartenenza, secondo il DM 233/2011.
Compreso: ogni accessorio, pezzo speciale, i dispositivi rifrangenti, l'incidenza per gli elementi terminali semplici indicati nei rapporti di prova e per i collegamenti con barriere di classe o tipologia diverse, la posa in opera, il caricamento, nel database del Ministero, delle barriere marcate CE previsto nel DM233/2011 nonché qualsiasi altro onere e magistero per dare il lavoro finito a perfetta regola d'arte.</t>
  </si>
  <si>
    <t>BARRIERE BARRIERE DI SICUREZZA CLASSE H2 - BORDO PONTE NASTRO E PALETTI
Fornitura e posa in opera di barriere stradali di sicurezza - marcate CE a partire dal 01/01/2011 e nel rispetto della normativa vigente, omologata ai sensi del DM 21/06/2004, oppure dotata di appositi di prova effettuati secondo le norme EN1317, da Centri di prova certificati in Qualità ISO 17025 - rette o curve per bordo ponte, da installare su manufatto (ponte o muro di sostegno), aventi caratteristiche prestazionali minime corrispondenti a quelle della classe (livello di contenimento) H2, conformi al D.M. 18/02/92 n° 223 e successive modifiche (D.M. 21/06/2004), a nastro e paletti, in acciaio o di altri materiali previsti nel CSA, con le seguenti richieste di equivalenza:
- appartenenza alla stessa classe (livello di contenimento) H2;
- prova effettuata con vuoto a tergo simulante il bordo ponte;
- altezza massima nastro minore o uguale a 95 cm (o H.I.C.15 minore o uguale a 400);
- simmetria strutturale del dispositivo rispetto alla direzione di marcia;
- larghezza massima del dispositivo minore o uguale a 52 cm.
Gli elementi delle barriere devono essere costituiti dai materiali indicati nei Rapporti di prova; in caso di uso di acciai, essi dovranno essere zincati a caldo con una quantità di zinco secondo quanto prescritto dalla norma UNI EN ISO 1461 per ciascuna faccia.
Qualora il dispositivo contenga barre o trefoli, queste dovranno essere protette con profilati in acciaio zincato, già verificati in sede di prova.
Gli elementi dei dispositivi dovranno essere identificabili permanentemente con il nome del produttore, la/le classi d'appartenenza, secondo il DM 233/2011.
Compreso: ogni accessorio, pezzo speciale, i dispositivi rifrangenti, l'incidenza per gli elementi terminali semplici indicati nei rapporti di prova e per i collegamenti con barriere di classe o tipologia diverse, la posa in opera, il caricamento, nel database del Ministero, delle barriere marcate CE previsto nel DM233/2011 nonché qualsiasi altro onere e magistero per dare il lavoro finito a perfetta regola d'arte.</t>
  </si>
  <si>
    <t>G.02.004.a</t>
  </si>
  <si>
    <t>BARRIERE BARRIERE DI SICUREZZA CLASSE H3 - BORDO LATERALE NASTRO E PALETTI
Fornitura e posa in opera di barriere stradali di sicurezza - marcate CE secondo il DM n°233 del 28/06/2011 complete di rapporto di prova e manuale di installazione - rette o curve per bordo laterale da installare su corpo stradale in rilevato od in scavo, aventi caratteristiche prestazionali minime corrispondenti a quelle della classe (livello di contenimento) H3, conformi al D.M. 18/02/92 n° 223 e successive modifiche (D.M. 21/06/2004), a nastro e paletti in acciaio o di altri materiali previsti nel CSA, con le seguenti richieste di equivalenza:
- appartenenza alla stessa classe (livello di contenimento) H3;
- larghezza operativa:
1. larghezza operativa W (UNI EN 1317-2) minore o uguale a 180 cm;
2. larghezza operativa Wr con l’incidente più probabile minore o uguale 70 cm, per usi su strade esistenti
- altezza massima nastro minore o uguale a 95 cm e spazi libero maggiore o uguale di 30 cm in altezza e largo almeno 20 cm sopra di essa (o H.I.C.15 minore o uguale a 400);
- simmetria strutturale del dispositivo rispetto alla direzione di marcia;
- larghezza massima del dispositivo minore o uguale a 52 cm.
Gli elementi delle barriere devono essere costituiti dai materiali indicati nei Rapporti di prova; in caso di uso di acciai, essi dovranno essere zincati a caldo con una quantità di zinco secondo quanto prescritto dalla norma UNI EN ISO 1461 per ciascuna faccia.
Qualora il dispositivo contenga barre o trefoli, queste dovranno essere protette con profilati in acciaio zincato, già verificati in sede di prova.
Gli elementi dei dispositivi dovranno essere identificabili permanentemente con il nome del produttore, la/le classi d'appartenenza, secondo il DM 233/2011.
Compreso: ogni accessorio, pezzo speciale, i dispositivi rifrangenti, l'incidenza per gli elementi terminali semplici indicati nei rapporti di prova e per i collegamenti con barriere di classe o tipologia diverse, la posa in opera, il caricamento, nel database del Ministero, delle barriere marcate CE previsto nel DM233/2011 nonché qualsiasi altro onere e magistero per dare il lavoro finito a perfetta regola d'arte.</t>
  </si>
  <si>
    <t>G.02.005.b</t>
  </si>
  <si>
    <t>BARRIERE BARRIERE DI SICUREZZA CLASSE H4 - BORDO PONTE NASTRO E PALETTI
Fornitura e posa in opera di barriere stradali di sicurezza - marcate CE secondo il DM n° 233 del 28/06/2011 complete di rapporto di prova e manuale di installazione - rette o curve, per bordo ponte, da installare su manufatto (ponte o muro di sostegno), aventi caratteristiche prestazionali minime corrispondenti a quelle della classe (livello di contenimento) H4, conformi al D.M. 18/02/92 n° 223 e successive modifiche (D.M. 21/06/2004), a nastro e paletti, in acciaio o dei materiali previsti nel CSA, con le seguenti richieste di equivalenza:
- appartenenza alla stessa classe (livello di contenimento) H4;
- prova effettuata con vuoto a tergo simulante il bordo ponte;
- altezza massima nastro minore o uguale a 95 cm e spazio libero maggiore o uguale a 30 cm in altezza e largo almeno 20 cm sopra di essa (o H.I.C.15 minore o uguale a 400);
- simmetria strutturale del dispositivo rispetto alla direzione di marcia;
- larghezza massima del dispositivo minore o uguale a 52 cm.
Gli elementi delle barriere devono essere costituiti dai materiali indicati nei Rapporti di prova; in caso di uso di acciai, essi dovranno essere zincati a caldo con una quantità di zinco secondo quanto prescritto dalla norma UNI EN ISO 1461 per ciascuna faccia.
Qualora il dispositivo contenga barre o trefoli, queste dovranno essere protette con profilati in acciaio zincato, già verificati in sede di prova.
Gli elementi dei dispositivi dovranno essere identificabili permanentemente con il nome del produttore, la/le classi d'appartenenza, secondo il DM 233/2011.
Compreso: ogni accessorio, pezzo speciale, i dispositivi rifrangenti, l'incidenza per gli elementi terminali semplici indicati nei rapporti di prova e per i collegamenti con barriere di classe o tipologia diverse, la posa in opera, il caricamento, nel database del Ministero, delle barriere marcate CE previsto nel DM233/2011 nonché qualsiasi altro onere e magistero per dare il lavoro finito a perfetta regola d'arte.</t>
  </si>
  <si>
    <t>G.05.017.a</t>
  </si>
  <si>
    <t>BARRIERE ANTIRUMORE COMPOSTA DA PANNELLI TRASPARENTI IN VETRO INCOLORE - 
PRESTAZIONI ACUSTICHE: Categoria Isolamento acustico: B3 con marcatura CE ai sensi delle UNI EN 14388 e UNI TR 11338, di prestazioni acustiche sopra riportate, costituita da lastra in vetro stratificato temperato e indurito, certificato con HST (Heat Soak Test), dello spessore minimo di 14 mm, racchiusa in una cornice metallica di bloccaggio zincata	e verniciata, con	le opportune guarnizioni in gomma EPDM, per inserimento nel profilato metallico del tipo HE, IPE, ecc.. Le caratteristiche prestazionali (acustiche, non acustiche, di resistenza, di durabilità ecc.) della barriera e dei suoi componenti (elementi acustici, elementi strutturali, guarnizioni e sigillanti, accessori metallici, ecc) devono rispettare le indicazioni riportate nel Capitolato Speciale di Appalto - Parte 2^: Norme Tecniche per l'esecuzione del contratto - "Sistemi di Protezione Acustica". Il pannello, preassemblato in laboratorio, risulta così composto:
• Pannello di vetro incolore stratificato temperato o indurito, composto da due o più lastre di vetro con interposto un film plastico in PVB dello spessore minimo di 1,52 mm, applicato in autoclave a pressione e temperatura controllata.
• Cornice metallica costituita da profili in acciaio opportunamente piegati a freddo con sezione adeguata a contenere la lastra in vetro;
• Ferramenta in acciaio inox AISI 306 o 316 utilizzata per il serraggio del telaio (viti), per il fissaggio di guarnizioni e rete costituita da punti metallici;
• Guarnizione in EPDM con durezza compresa tra 65 shores e 75 shores, compatibile con la lastra avente una forma tale da evitare che fuoriescano durante la vita di esercizio e avere internamente una
geometria tale da consentire la dilatazione ed il ritiro delle lastra in vetro.
Inoltre, i pannelli dovranno avere una conformità (incastri o guarnizione) tale che la loro sovrapposizione eviti eventuali passaggi di rumore.
Le lastre di vetro stratificato utilizzate devono avere i requisiti fotometrici minimi, secondo le UNI EN 410 e UNI EN 673.
Le lastre in vetro devono comunque soddisfare la norma UNI 11160.
I pannelli in vetro devono resistere ai carichi dinamici e statici, in conformità a quanto richiesto dalla UNI EN 1794-1, appendice A; eventualmente, qualora richiesto, provvisti di armatura interna con
fili di poliammide o altro. Gli accessori metallici (viti, dadi, rivetti, rondelle elastiche, distanziatori, tirafondi ecc.) devono essere in acciaio inox AISI 306 o 316, ovvero in acciaio adeguatamente protetto alla corrosione (ad eccezione delle piastre di base, per le quali vale quanto indicato per gli elementi strutturali).
Tali elementi e la loro messa in opera devono essere conformi alle specifiche indicate dalla normativa applicabile.
Compreso e compensato nel prezzo ogni onere di carico, trasporto e scarico dei materiali, la fornitura e posa di tutte le strutture di sostegno, dei pannelli, delle guarnizioni, delle bullonerie e degli arredi metallici di fissaggio, dei varchi per le vie di fuga in caso di emergenza complete di porte e accessori, nonché quant’altro necessario per dare il lavoro finito a perfetta regola d’arte.
FORNITURA E POSA IN OPERA DELLA BARRIERA COMPLETA
tipo HE, IPE, ecc., con caratteristiche meccaniche non minori di quelle del tipo S235JR in conformità alla UNI EN 10025 e zincati a caldo per immersione, in conformità alle UNI EN 1461 e UNI EN 14713, per uno spessore non minore di 85 μm, previo ciclo di sabbiatura SA 21/2 oppure trattamento di decapaggio chimico. Inoltre, è richiesto un ulteriore trattamento della superficie, subito dopo la
zincatura, consistente in una mano di fondo ed una mano di copertura. Lo spessore minimo locale della protezione, compreso lo spessore della zincatura, deve essere almeno di 200 μm in modo da realizzare una superficie esente da difetti (pori, bolle di fusione, macchie, scalfitture, parti non zincate, ecc.).
Tali trattamenti dovranno essere effettuati secondo quanto stabilito dalla UNI 11160.
Il montante verrà fissato al cordolo in calcestruzzo per mezzo di piastre di base che devono essere realizzate in acciaio zincato a caldo per immersione, in accordo alle UNI EN 1461 e UNI EN 14713, per uno spessore non inferiore a 85 μm, di caratteristiche meccaniche non minori di quelle del tipo S235JR, in conformità alla UNI EN 10025, con tirafondi annegati nei getti di fondazione.
Sono escluse le opere di fondazione</t>
  </si>
  <si>
    <t>G.05.032</t>
  </si>
  <si>
    <t>BARRIERE ANTIRUMORE SOVRAPPREZZO ALLE BARRIERE ANTIRUMORE TRASPARENTI (%)
Da applicare alla voce G.05.015 per colorazione con pigmento uniforme e diffuso in fase di estrusione o per serigrafia alle voci G.05.015 o G.05.017 con fili di colore visibile su entrambi i lati della lastra a protezione della avifauna e di spessore max di 2 mm, orizzontalmente o verticalmente, con una distanza tra loro compresa tra 30 mm e 50 mm</t>
  </si>
  <si>
    <t>%</t>
  </si>
  <si>
    <t>PA.01</t>
  </si>
  <si>
    <t>PREZZI AGGIUNTIVI Fornitura e posa in opera di pannello di pulizia in c.a.v., classe Rck ≥ 40 MPa, per barriere antirumore
Fornitura e posa in opera di pannello di pulizia prefabbricato in calcestruzzo vibrato armato di classe Rck = 40 MPa, per barriere antirumore, confezionato con cemento tipo 42,5R di spessore &gt;= a 12 cm, armato con rete elettrosaldata, realizzata secondo le indicazioni di progetto.
Compreso e compensato nel prezzo ogni onere di carico, trasporto e scarico dei materiali, la fornitura e posa di tutte le strutture di sostegno in acciaio zincato a caldo e verniciato, dei pannelli, delle guarnizioni, degli inghisaggi, delle bullonerie e degli arredi metallici di fissaggio, dei varchi per le vie di fuga in caso di emergenza complete di porte e accessori, nonché quant'altro necessario per dare il lavoro finito a perfetta regola d'arte.
Solo escluse le opere di fondazione</t>
  </si>
  <si>
    <t>PA.02</t>
  </si>
  <si>
    <t>PREZZI AGGIUNTIVI Barriera fonoassorbente con pannelli in lega metallica, verniciati.
Barriera antirumore composta da pannelli in lega metallica, verniciati, conforme a quanto previsto negli elaborati di progetto ed al Capitolato Speciale d'Appalto. Il prezzo comprende e compensa: 
- la fornitura di elementi strutturali metallici in acciaio in profilati del tipo HE, IPE, ecc., con caratteristiche meccaniche non minori di quelle del tipo S235JR in conformità alla UNI EN 10025 e zincati a caldo per immersione, in conformità alle UNI EN 1461 e UNI EN 14713, per uno spessore non minore di 85 μm, previo ciclo di sabbiatura Sa 2½ oppure trattamento di decapaggio chimico; trattamento della
superficie, consistente in una mano di fondo ed una mano di copertura nei colori indicati in progetto.
- La posa degli elementi metallici su fondazione esistente mediante ancoraggi con tirafondi.
- La fornitura e posa dei pannelli metallici costituiti da due gusci metallici (in acciaio inox 304, in acciaio zincato a caldo, in alluminio) con nervature di irrigidimento, preassemblati fino a costituire un pannello scatolato contenente materiale fonoassorbente, per inserimento nel profilato metallico del tipo HE, IPE, ecc.; trattamento della superficie, consistente in una mano di fondo ed una mano di copertura nei colori indicati in progetto.
- Gli accessori metallici (viti, dadi, rivetti, rondelle elastiche, distanziatori, tirafondi ecc.) devono essere in acciaio inox AISI 306 o 316, ovvero in acciaio adeguatamente protetto alla corrosione (ad eccezione delle piastre di base, per le quali vale quanto indicato per gli elementi strutturali).
Compreso, inoltre: ogni onere di carico, trasporto e scarico dei materiali; delle guarnizioni, delle bullonerie e degli arredi metallici di fissaggio; dei varchi per le vie di fuga in caso di emergenza complete di porte e accessori; ogni altra fornitura, prestazione ed onere per dare il lavoro finito a perfetta regola d'arte.
Sono escluse le opere di fondazione</t>
  </si>
  <si>
    <t>PA.04.a</t>
  </si>
  <si>
    <t>PREZZI AGGIUNTIVI  Barriera integrata antirumore-sicurezza di classe H4 avente altezza minima di 3,00 m, con 2,00 m di pannelli in all. e 1,00 m in vetro.
Fornitura e posa in opera di barriera integrata antirumoresicurezza di classe H4, costituita da barriera di sicurezza bordo ponte e da barriera antirumore composta montanti verticali in acciaio zincato e da pannelli fonoisolanti e fonoassorbenti in alluminio e in pannelli in PMMA.
Compreso e compensato nel prezzo ogni onere di carico, trasporto e scarico dei materiali, nonché quant'altro necessario per dare il lavoro finito a perfetta regola d'arte.
Sono escluse le opere di fondazione nel caso di barriera su rilevato.
a) avente altezza minima di 3,00 m, costituita da 2,00 m di pannelli fonoisolanti e fonoassorbenti in alluminio e da 1,00 m in pannelli in vetro</t>
  </si>
  <si>
    <t>PA.04.b</t>
  </si>
  <si>
    <t>PREZZI AGGIUNTIVI  Barriera integrata antirumore-sicurezza di classe H4 avente altezza minima di 4,00 m, con 2,00 m di pannelli in all. e 2,00 m in vetro.
Fornitura e posa in opera di barriera integrata antirumoresicurezza di classe H4, costituita da barriera di sicurezza bordo ponte e da barriera antirumore composta montanti verticali in acciaio zincato e da pannelli fonoisolanti e fonoassorbenti in alluminio e in pannelli in PMMA.
Compreso e compensato nel prezzo ogni onere di carico, trasporto e scarico dei materiali, nonché quant'altro necessario per dare il lavoro finito a perfetta regola d'arte.
Sono escluse le opere di fondazione nel caso di barriera su rilevato.
b) avente altezza minima di 4,00 m, costituita da 2,00 m di pannelli fonoisolanti e fonoassorbenti in alluminio e da 2,00 m in pannelli in vetro</t>
  </si>
  <si>
    <t>PA.05</t>
  </si>
  <si>
    <t>PREZZI AGGIUNTIVI Fornitura e posa in opera di trave di scavalco in acciaio.
Trave di scavalco in acciaio, avente sezione non inferiore a 400x400 mm, realizzata secondo le indicazioni di progetto e, costituita essenzialmente da coppia di profili scatolari dalle dimensioni 200x400x12,5 mm e piastre saldate come da elaborati tecnici di riferimento.
Data in opera compreso la fornitura di tutti i materiali, la saldatura degli elementi, la zincatura di tutti gli elementi secondo UNI-EN 1461, i trasporti, la posa in opera, la verniciatura come indicato nelle Norme Tecniche, ed ogni altro onere per dare il lavoro compiuto a perfetta regola d'arte e secondo le indicazioni di progetto</t>
  </si>
  <si>
    <t>T.10.005.a</t>
  </si>
  <si>
    <t>ONERI PER USO DELLE TURNAZIONI E PRESTAZIONI NOTTURNE/FESTIVE  NELLE LAVORAZIONI SOVRAPPREZZI SOVRAPPREZZO PER PRESTAZIONI NOTTURNE E/O FESTIVE - RELATIVO AI LAVORI VARI (%)
Sovrapprezzo alle voci di elenco per lavorazioni notturne (22:00-6:00) o festive, con esclusione delle voci di sole forniture, comprendenti:
- la correspenzione alla mano d'opera di indennità speciali;
- le assicurazioni di ogni genere;
- le attrezzature occorrenti ivi compreso l'attivazione ed il mantenimento di idoneo impianto di illuminazione anche se montato su autocarro;
- l'incremento della segnaletica regolamentare di cantiere e quanto altro occorra per l'esecuzione dei lavori in condizioni di sicurezza.
Questo prezzo va applicato previo specifico ordine di servizio della D.L. e comunque per prestazioni effettivamente rese.</t>
  </si>
  <si>
    <t>(*) La quantità dell'art. deve essere determinata dal Concorrente  in funzione delle attività che prevede di svolgere in turnazione sulla scorta del cronoprogramma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</si>
</sst>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_-* #,##0.000_-;\-* #,##0.000_-;_-* &quot;-&quot;??_-;_-@_-"/>
    <numFmt numFmtId="166" formatCode="_-* #,##0_-;\-* #,##0_-;_-* &quot;-&quot;??_-;_-@_-"/>
    <numFmt numFmtId="167" formatCode="_-* #,##0.000_-;\-* #,##0.000_-;_-* &quot;-&quot;???_-;_-@_-"/>
  </numFmts>
  <fonts count="22" x14ac:knownFonts="1">
    <font>
      <sz val="10"/>
      <name val="Arial"/>
    </font>
    <font>
      <sz val="10"/>
      <name val="Arial"/>
    </font>
    <font>
      <sz val="8"/>
      <name val="Arial"/>
      <family val="2"/>
    </font>
    <font>
      <sz val="10"/>
      <name val="Arial"/>
      <family val="2"/>
    </font>
    <font>
      <sz val="10"/>
      <name val="Times New Roman"/>
      <family val="1"/>
    </font>
    <font>
      <b/>
      <i/>
      <sz val="10"/>
      <name val="Times New Roman"/>
      <family val="1"/>
    </font>
    <font>
      <sz val="10"/>
      <name val="Arial"/>
      <family val="2"/>
    </font>
    <font>
      <b/>
      <sz val="10"/>
      <name val="Century Schoolbook"/>
      <family val="1"/>
    </font>
    <font>
      <sz val="10"/>
      <name val="Century Schoolbook"/>
      <family val="1"/>
    </font>
    <font>
      <b/>
      <sz val="11"/>
      <name val="Century Schoolbook"/>
      <family val="1"/>
    </font>
    <font>
      <sz val="11"/>
      <name val="Century Schoolbook"/>
      <family val="1"/>
    </font>
    <font>
      <i/>
      <sz val="10"/>
      <color indexed="56"/>
      <name val="Century Schoolbook"/>
      <family val="1"/>
    </font>
    <font>
      <sz val="9"/>
      <color indexed="56"/>
      <name val="Century Schoolbook"/>
      <family val="1"/>
    </font>
    <font>
      <sz val="11"/>
      <color rgb="FF000000"/>
      <name val="Calibri"/>
      <family val="2"/>
    </font>
    <font>
      <sz val="10"/>
      <color theme="0"/>
      <name val="Century Schoolbook"/>
      <family val="1"/>
    </font>
    <font>
      <b/>
      <sz val="10"/>
      <color rgb="FF002060"/>
      <name val="Century Schoolbook"/>
      <family val="1"/>
    </font>
    <font>
      <sz val="10"/>
      <color rgb="FF002060"/>
      <name val="Century Schoolbook"/>
      <family val="1"/>
    </font>
    <font>
      <b/>
      <sz val="11"/>
      <color rgb="FF002060"/>
      <name val="Century Schoolbook"/>
      <family val="1"/>
    </font>
    <font>
      <b/>
      <i/>
      <sz val="16"/>
      <color rgb="FF002060"/>
      <name val="Century Schoolbook"/>
      <family val="1"/>
    </font>
    <font>
      <b/>
      <sz val="11"/>
      <color rgb="FF0B0FB9"/>
      <name val="Century Schoolbook"/>
      <family val="1"/>
    </font>
    <font>
      <b/>
      <i/>
      <sz val="16"/>
      <color rgb="FF0033FB"/>
      <name val="Century Schoolbook"/>
      <family val="1"/>
    </font>
    <font>
      <b/>
      <sz val="12"/>
      <color rgb="FF002060"/>
      <name val="Century Schoolbook"/>
      <family val="1"/>
    </font>
  </fonts>
  <fills count="12">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CCFF66"/>
        <bgColor indexed="64"/>
      </patternFill>
    </fill>
  </fills>
  <borders count="63">
    <border>
      <left/>
      <right/>
      <top/>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double">
        <color theme="0" tint="-0.499984740745262"/>
      </left>
      <right/>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double">
        <color theme="0" tint="-0.499984740745262"/>
      </right>
      <top style="medium">
        <color theme="0" tint="-0.499984740745262"/>
      </top>
      <bottom style="medium">
        <color theme="0" tint="-0.499984740745262"/>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double">
        <color theme="0" tint="-0.499984740745262"/>
      </left>
      <right/>
      <top style="medium">
        <color theme="0" tint="-0.499984740745262"/>
      </top>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double">
        <color theme="0" tint="-0.499984740745262"/>
      </right>
      <top style="medium">
        <color theme="0" tint="-0.499984740745262"/>
      </top>
      <bottom/>
      <diagonal/>
    </border>
    <border>
      <left style="thin">
        <color theme="0" tint="-0.499984740745262"/>
      </left>
      <right style="double">
        <color theme="0" tint="-0.499984740745262"/>
      </right>
      <top/>
      <bottom style="medium">
        <color theme="0" tint="-0.499984740745262"/>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double">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double">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double">
        <color theme="0" tint="-0.499984740745262"/>
      </right>
      <top style="double">
        <color theme="0" tint="-0.499984740745262"/>
      </top>
      <bottom style="medium">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double">
        <color theme="0" tint="-0.499984740745262"/>
      </left>
      <right style="thin">
        <color theme="0" tint="-0.499984740745262"/>
      </right>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right style="double">
        <color theme="0" tint="-0.499984740745262"/>
      </right>
      <top style="medium">
        <color theme="0" tint="-0.499984740745262"/>
      </top>
      <bottom style="thin">
        <color theme="0" tint="-0.499984740745262"/>
      </bottom>
      <diagonal/>
    </border>
    <border>
      <left/>
      <right style="double">
        <color theme="0" tint="-0.499984740745262"/>
      </right>
      <top style="medium">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s>
  <cellStyleXfs count="9">
    <xf numFmtId="0" fontId="0" fillId="0" borderId="0"/>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3" fillId="0" borderId="0"/>
    <xf numFmtId="0" fontId="13" fillId="0" borderId="0"/>
  </cellStyleXfs>
  <cellXfs count="168">
    <xf numFmtId="0" fontId="0" fillId="0" borderId="0" xfId="0"/>
    <xf numFmtId="0" fontId="4" fillId="0" borderId="0" xfId="0" applyFont="1"/>
    <xf numFmtId="0" fontId="4" fillId="0" borderId="0" xfId="0" applyFont="1" applyFill="1"/>
    <xf numFmtId="0" fontId="4" fillId="0" borderId="0"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4" fillId="0" borderId="0" xfId="0" applyFont="1" applyAlignment="1">
      <alignment horizontal="center" vertical="center"/>
    </xf>
    <xf numFmtId="0" fontId="7" fillId="0" borderId="1" xfId="0" applyNumberFormat="1" applyFont="1" applyFill="1" applyBorder="1" applyAlignment="1">
      <alignment horizontal="left" vertical="top" wrapText="1"/>
    </xf>
    <xf numFmtId="0" fontId="7" fillId="0" borderId="2" xfId="0" applyNumberFormat="1" applyFont="1" applyFill="1" applyBorder="1" applyAlignment="1">
      <alignment horizontal="left" vertical="top" wrapText="1"/>
    </xf>
    <xf numFmtId="0" fontId="8" fillId="0" borderId="3" xfId="0" quotePrefix="1" applyFont="1" applyBorder="1" applyAlignment="1">
      <alignment horizontal="left" vertical="top"/>
    </xf>
    <xf numFmtId="0" fontId="8" fillId="0" borderId="4" xfId="0" quotePrefix="1" applyFont="1" applyBorder="1" applyAlignment="1">
      <alignment horizontal="left" vertical="top"/>
    </xf>
    <xf numFmtId="0" fontId="7" fillId="0" borderId="5" xfId="0" applyNumberFormat="1" applyFont="1" applyFill="1" applyBorder="1" applyAlignment="1">
      <alignment horizontal="left" vertical="top" wrapText="1"/>
    </xf>
    <xf numFmtId="0" fontId="8" fillId="0" borderId="6" xfId="0" quotePrefix="1" applyFont="1" applyBorder="1" applyAlignment="1">
      <alignment horizontal="left" vertical="top"/>
    </xf>
    <xf numFmtId="0" fontId="4" fillId="0" borderId="7" xfId="0" applyFont="1" applyBorder="1"/>
    <xf numFmtId="0" fontId="8" fillId="0" borderId="4" xfId="7" quotePrefix="1" applyFont="1" applyBorder="1" applyAlignment="1">
      <alignment horizontal="center" vertical="top"/>
    </xf>
    <xf numFmtId="0" fontId="7" fillId="0" borderId="2" xfId="7" applyNumberFormat="1" applyFont="1" applyFill="1" applyBorder="1" applyAlignment="1">
      <alignment horizontal="left" vertical="top" wrapText="1"/>
    </xf>
    <xf numFmtId="0" fontId="7" fillId="0" borderId="2" xfId="7" applyNumberFormat="1" applyFont="1" applyFill="1" applyBorder="1" applyAlignment="1">
      <alignment horizontal="left" vertical="top" wrapText="1"/>
    </xf>
    <xf numFmtId="0" fontId="7" fillId="0" borderId="8" xfId="7" applyNumberFormat="1" applyFont="1" applyFill="1" applyBorder="1" applyAlignment="1">
      <alignment horizontal="left" vertical="top" wrapText="1"/>
    </xf>
    <xf numFmtId="165" fontId="10" fillId="3" borderId="9" xfId="6" applyNumberFormat="1" applyFont="1" applyFill="1" applyBorder="1" applyAlignment="1">
      <alignment horizontal="center" wrapText="1"/>
    </xf>
    <xf numFmtId="165" fontId="10" fillId="3" borderId="2" xfId="6" applyNumberFormat="1" applyFont="1" applyFill="1" applyBorder="1" applyAlignment="1">
      <alignment horizontal="center" wrapText="1"/>
    </xf>
    <xf numFmtId="165" fontId="10" fillId="3" borderId="10" xfId="6" applyNumberFormat="1" applyFont="1" applyFill="1" applyBorder="1" applyAlignment="1">
      <alignment horizontal="center" wrapText="1"/>
    </xf>
    <xf numFmtId="165" fontId="10" fillId="3" borderId="11" xfId="6" applyNumberFormat="1" applyFont="1" applyFill="1" applyBorder="1" applyAlignment="1">
      <alignment horizontal="center" wrapText="1"/>
    </xf>
    <xf numFmtId="165" fontId="14" fillId="4" borderId="12" xfId="0" applyNumberFormat="1" applyFont="1" applyFill="1" applyBorder="1" applyAlignment="1">
      <alignment vertical="center"/>
    </xf>
    <xf numFmtId="165" fontId="8" fillId="3" borderId="11" xfId="6" applyNumberFormat="1" applyFont="1" applyFill="1" applyBorder="1" applyAlignment="1">
      <alignment horizontal="center" wrapText="1"/>
    </xf>
    <xf numFmtId="167" fontId="8" fillId="3" borderId="11" xfId="6" applyNumberFormat="1" applyFont="1" applyFill="1" applyBorder="1" applyAlignment="1">
      <alignment horizontal="center" wrapText="1"/>
    </xf>
    <xf numFmtId="165" fontId="8" fillId="3" borderId="13" xfId="6" applyNumberFormat="1" applyFont="1" applyFill="1" applyBorder="1" applyAlignment="1">
      <alignment horizontal="center" wrapText="1"/>
    </xf>
    <xf numFmtId="0" fontId="7" fillId="0" borderId="14" xfId="7" applyNumberFormat="1" applyFont="1" applyFill="1" applyBorder="1" applyAlignment="1">
      <alignment horizontal="left" vertical="top" wrapText="1"/>
    </xf>
    <xf numFmtId="166" fontId="15" fillId="5" borderId="1" xfId="4" applyNumberFormat="1" applyFont="1" applyFill="1" applyBorder="1" applyAlignment="1">
      <alignment horizontal="center" vertical="center" wrapText="1"/>
    </xf>
    <xf numFmtId="0" fontId="15" fillId="5" borderId="1" xfId="4" applyNumberFormat="1" applyFont="1" applyFill="1" applyBorder="1" applyAlignment="1">
      <alignment horizontal="center" vertical="center" wrapText="1"/>
    </xf>
    <xf numFmtId="49" fontId="15" fillId="5" borderId="5" xfId="4" applyNumberFormat="1" applyFont="1" applyFill="1" applyBorder="1" applyAlignment="1">
      <alignment horizontal="center" vertical="center" wrapText="1"/>
    </xf>
    <xf numFmtId="0" fontId="15" fillId="5" borderId="5" xfId="4" applyNumberFormat="1" applyFont="1" applyFill="1" applyBorder="1" applyAlignment="1">
      <alignment horizontal="center" vertical="center" wrapText="1"/>
    </xf>
    <xf numFmtId="166" fontId="16" fillId="0" borderId="1" xfId="4" applyNumberFormat="1" applyFont="1" applyFill="1" applyBorder="1" applyAlignment="1">
      <alignment horizontal="center" wrapText="1"/>
    </xf>
    <xf numFmtId="166" fontId="16" fillId="0" borderId="1" xfId="4" applyNumberFormat="1" applyFont="1" applyFill="1" applyBorder="1" applyAlignment="1">
      <alignment wrapText="1"/>
    </xf>
    <xf numFmtId="166" fontId="16" fillId="0" borderId="2" xfId="4" applyNumberFormat="1" applyFont="1" applyFill="1" applyBorder="1" applyAlignment="1">
      <alignment horizontal="center" wrapText="1"/>
    </xf>
    <xf numFmtId="166" fontId="16" fillId="0" borderId="2" xfId="4" applyNumberFormat="1" applyFont="1" applyFill="1" applyBorder="1" applyAlignment="1">
      <alignment wrapText="1"/>
    </xf>
    <xf numFmtId="166" fontId="16" fillId="0" borderId="5" xfId="4" applyNumberFormat="1" applyFont="1" applyFill="1" applyBorder="1" applyAlignment="1">
      <alignment horizontal="center" wrapText="1"/>
    </xf>
    <xf numFmtId="166" fontId="16" fillId="0" borderId="5" xfId="4" applyNumberFormat="1" applyFont="1" applyFill="1" applyBorder="1" applyAlignment="1">
      <alignment wrapText="1"/>
    </xf>
    <xf numFmtId="43" fontId="16" fillId="3" borderId="15" xfId="5" applyFont="1" applyFill="1" applyBorder="1" applyAlignment="1">
      <alignment horizontal="center" vertical="center" wrapText="1"/>
    </xf>
    <xf numFmtId="166" fontId="15" fillId="5" borderId="1" xfId="6" applyNumberFormat="1" applyFont="1" applyFill="1" applyBorder="1" applyAlignment="1">
      <alignment horizontal="center" vertical="center" wrapText="1"/>
    </xf>
    <xf numFmtId="0" fontId="15" fillId="5" borderId="1" xfId="6" applyNumberFormat="1" applyFont="1" applyFill="1" applyBorder="1" applyAlignment="1">
      <alignment horizontal="center" vertical="center" wrapText="1"/>
    </xf>
    <xf numFmtId="49" fontId="15" fillId="5" borderId="5" xfId="6" applyNumberFormat="1" applyFont="1" applyFill="1" applyBorder="1" applyAlignment="1">
      <alignment horizontal="center" vertical="center" wrapText="1"/>
    </xf>
    <xf numFmtId="0" fontId="15" fillId="5" borderId="5" xfId="6" applyNumberFormat="1" applyFont="1" applyFill="1" applyBorder="1" applyAlignment="1">
      <alignment horizontal="center" vertical="center" wrapText="1"/>
    </xf>
    <xf numFmtId="166" fontId="16" fillId="0" borderId="8" xfId="4" applyNumberFormat="1" applyFont="1" applyFill="1" applyBorder="1" applyAlignment="1">
      <alignment horizontal="center" wrapText="1"/>
    </xf>
    <xf numFmtId="166" fontId="16" fillId="0" borderId="8" xfId="4" applyNumberFormat="1" applyFont="1" applyFill="1" applyBorder="1" applyAlignment="1">
      <alignment wrapText="1"/>
    </xf>
    <xf numFmtId="166" fontId="16" fillId="0" borderId="11" xfId="4" applyNumberFormat="1" applyFont="1" applyFill="1" applyBorder="1" applyAlignment="1">
      <alignment horizontal="center" wrapText="1"/>
    </xf>
    <xf numFmtId="166" fontId="16" fillId="0" borderId="11" xfId="4" applyNumberFormat="1" applyFont="1" applyFill="1" applyBorder="1" applyAlignment="1">
      <alignment wrapText="1"/>
    </xf>
    <xf numFmtId="43" fontId="16" fillId="3" borderId="16" xfId="6" applyFont="1" applyFill="1" applyBorder="1" applyAlignment="1">
      <alignment horizontal="center" vertical="center" wrapText="1"/>
    </xf>
    <xf numFmtId="43" fontId="16" fillId="6" borderId="16" xfId="6" applyFont="1" applyFill="1" applyBorder="1" applyAlignment="1">
      <alignment horizontal="center" vertical="center" wrapText="1"/>
    </xf>
    <xf numFmtId="43" fontId="16" fillId="7" borderId="16" xfId="6" applyFont="1" applyFill="1" applyBorder="1" applyAlignment="1">
      <alignment horizontal="center" vertical="center" wrapText="1"/>
    </xf>
    <xf numFmtId="43" fontId="16" fillId="8" borderId="16" xfId="6"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7" fillId="10" borderId="18" xfId="7" applyFont="1" applyFill="1" applyBorder="1" applyAlignment="1">
      <alignment horizontal="centerContinuous" vertical="center" wrapText="1"/>
    </xf>
    <xf numFmtId="0" fontId="17" fillId="10" borderId="19" xfId="7" applyFont="1" applyFill="1" applyBorder="1" applyAlignment="1">
      <alignment horizontal="centerContinuous" vertical="center" wrapText="1"/>
    </xf>
    <xf numFmtId="0" fontId="17" fillId="10" borderId="20" xfId="7" applyFont="1" applyFill="1" applyBorder="1" applyAlignment="1">
      <alignment horizontal="centerContinuous" vertical="center" wrapText="1"/>
    </xf>
    <xf numFmtId="0" fontId="17" fillId="10" borderId="21" xfId="7" applyFont="1" applyFill="1" applyBorder="1" applyAlignment="1">
      <alignment horizontal="centerContinuous" vertical="center" wrapText="1"/>
    </xf>
    <xf numFmtId="0" fontId="17" fillId="10" borderId="22" xfId="7" applyFont="1" applyFill="1" applyBorder="1" applyAlignment="1">
      <alignment horizontal="centerContinuous" vertical="center" wrapText="1"/>
    </xf>
    <xf numFmtId="0" fontId="15" fillId="10" borderId="9" xfId="7" applyFont="1" applyFill="1" applyBorder="1" applyAlignment="1">
      <alignment horizontal="center" vertical="center" wrapText="1"/>
    </xf>
    <xf numFmtId="0" fontId="15" fillId="10" borderId="20" xfId="7" applyNumberFormat="1" applyFont="1" applyFill="1" applyBorder="1" applyAlignment="1">
      <alignment horizontal="center" vertical="center" wrapText="1"/>
    </xf>
    <xf numFmtId="0" fontId="15" fillId="10" borderId="2" xfId="7" applyFont="1" applyFill="1" applyBorder="1" applyAlignment="1">
      <alignment horizontal="center" vertical="center" wrapText="1"/>
    </xf>
    <xf numFmtId="0" fontId="15" fillId="10" borderId="2" xfId="7" applyNumberFormat="1" applyFont="1" applyFill="1" applyBorder="1" applyAlignment="1">
      <alignment horizontal="center" vertical="center" wrapText="1"/>
    </xf>
    <xf numFmtId="0" fontId="15" fillId="10" borderId="5" xfId="0" applyFont="1" applyFill="1" applyBorder="1" applyAlignment="1">
      <alignment horizontal="center" vertical="center" wrapText="1"/>
    </xf>
    <xf numFmtId="0" fontId="8" fillId="2" borderId="0" xfId="0" applyFont="1" applyFill="1" applyAlignment="1">
      <alignment horizontal="center"/>
    </xf>
    <xf numFmtId="0" fontId="8" fillId="2" borderId="0" xfId="0" applyFont="1" applyFill="1" applyAlignment="1">
      <alignment vertical="center"/>
    </xf>
    <xf numFmtId="43" fontId="8" fillId="2" borderId="0" xfId="4" applyNumberFormat="1" applyFont="1" applyFill="1" applyAlignment="1">
      <alignment vertical="center"/>
    </xf>
    <xf numFmtId="0" fontId="8" fillId="2" borderId="0" xfId="4" applyNumberFormat="1" applyFont="1" applyFill="1" applyAlignment="1">
      <alignment horizontal="left" vertical="center"/>
    </xf>
    <xf numFmtId="43" fontId="8" fillId="2" borderId="0" xfId="4" applyFont="1" applyFill="1" applyAlignment="1">
      <alignment vertical="center"/>
    </xf>
    <xf numFmtId="0" fontId="15" fillId="2" borderId="23" xfId="0" quotePrefix="1"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4" xfId="0" applyFont="1" applyFill="1" applyBorder="1" applyAlignment="1">
      <alignment horizontal="left" vertical="center" wrapText="1"/>
    </xf>
    <xf numFmtId="0" fontId="15" fillId="2" borderId="25" xfId="0" quotePrefix="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49" fontId="18" fillId="2" borderId="25" xfId="0" applyNumberFormat="1" applyFont="1" applyFill="1" applyBorder="1" applyAlignment="1">
      <alignment horizontal="center" vertical="center"/>
    </xf>
    <xf numFmtId="49" fontId="18" fillId="2" borderId="0" xfId="0" applyNumberFormat="1" applyFont="1" applyFill="1" applyBorder="1" applyAlignment="1">
      <alignment horizontal="center" vertical="center"/>
    </xf>
    <xf numFmtId="0" fontId="8" fillId="2" borderId="0" xfId="0" applyNumberFormat="1" applyFont="1" applyFill="1" applyAlignment="1">
      <alignment horizontal="left" vertical="center" wrapText="1"/>
    </xf>
    <xf numFmtId="0" fontId="8" fillId="2" borderId="0" xfId="0" applyFont="1" applyFill="1" applyAlignment="1">
      <alignment vertical="center" wrapText="1"/>
    </xf>
    <xf numFmtId="0" fontId="8" fillId="2" borderId="3" xfId="0" applyFont="1" applyFill="1" applyBorder="1" applyAlignment="1">
      <alignment horizontal="left" vertical="top" wrapText="1"/>
    </xf>
    <xf numFmtId="20" fontId="7" fillId="2" borderId="1" xfId="0" applyNumberFormat="1" applyFont="1" applyFill="1" applyBorder="1" applyAlignment="1">
      <alignment horizontal="left" vertical="top" wrapText="1"/>
    </xf>
    <xf numFmtId="0" fontId="8" fillId="2" borderId="1" xfId="0" applyFont="1" applyFill="1" applyBorder="1" applyAlignment="1">
      <alignment horizontal="justify" vertical="top" wrapText="1"/>
    </xf>
    <xf numFmtId="0" fontId="10" fillId="2" borderId="1" xfId="0" applyFont="1" applyFill="1" applyBorder="1" applyAlignment="1">
      <alignment horizontal="center" wrapText="1"/>
    </xf>
    <xf numFmtId="43" fontId="10" fillId="2" borderId="26" xfId="4" applyFont="1" applyFill="1" applyBorder="1" applyAlignment="1">
      <alignment horizontal="center" wrapText="1"/>
    </xf>
    <xf numFmtId="43" fontId="8" fillId="2" borderId="9" xfId="4" applyNumberFormat="1" applyFont="1" applyFill="1" applyBorder="1" applyAlignment="1">
      <alignment horizontal="right"/>
    </xf>
    <xf numFmtId="43" fontId="8" fillId="2" borderId="2" xfId="4" applyNumberFormat="1" applyFont="1" applyFill="1" applyBorder="1" applyAlignment="1">
      <alignment horizontal="right"/>
    </xf>
    <xf numFmtId="43" fontId="8" fillId="2" borderId="27" xfId="4" applyNumberFormat="1" applyFont="1" applyFill="1" applyBorder="1" applyAlignment="1">
      <alignment horizontal="right"/>
    </xf>
    <xf numFmtId="0" fontId="8" fillId="2" borderId="0" xfId="4" quotePrefix="1" applyNumberFormat="1" applyFont="1" applyFill="1" applyAlignment="1">
      <alignment horizontal="left" vertical="center"/>
    </xf>
    <xf numFmtId="0" fontId="8" fillId="2" borderId="4" xfId="0" applyFont="1" applyFill="1" applyBorder="1" applyAlignment="1">
      <alignment horizontal="left" vertical="top" wrapText="1"/>
    </xf>
    <xf numFmtId="49" fontId="7" fillId="2" borderId="2" xfId="0" applyNumberFormat="1" applyFont="1" applyFill="1" applyBorder="1" applyAlignment="1">
      <alignment horizontal="left" vertical="top" wrapText="1"/>
    </xf>
    <xf numFmtId="0" fontId="8" fillId="2" borderId="2" xfId="0" applyFont="1" applyFill="1" applyBorder="1" applyAlignment="1">
      <alignment horizontal="justify" vertical="top" wrapText="1"/>
    </xf>
    <xf numFmtId="0" fontId="10" fillId="2" borderId="2" xfId="0" applyFont="1" applyFill="1" applyBorder="1" applyAlignment="1">
      <alignment horizontal="center" wrapText="1"/>
    </xf>
    <xf numFmtId="43" fontId="10" fillId="2" borderId="28" xfId="4" applyFont="1" applyFill="1" applyBorder="1" applyAlignment="1">
      <alignment horizontal="center" wrapText="1"/>
    </xf>
    <xf numFmtId="43" fontId="8" fillId="2" borderId="9" xfId="6" applyNumberFormat="1" applyFont="1" applyFill="1" applyBorder="1" applyAlignment="1">
      <alignment horizontal="right"/>
    </xf>
    <xf numFmtId="43" fontId="8" fillId="2" borderId="2" xfId="6" applyNumberFormat="1" applyFont="1" applyFill="1" applyBorder="1" applyAlignment="1">
      <alignment horizontal="right"/>
    </xf>
    <xf numFmtId="0" fontId="15" fillId="10" borderId="29"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10" borderId="27" xfId="7" applyNumberFormat="1" applyFont="1" applyFill="1" applyBorder="1" applyAlignment="1">
      <alignment horizontal="center" vertical="center" wrapText="1"/>
    </xf>
    <xf numFmtId="0" fontId="15" fillId="10" borderId="62" xfId="0" applyFont="1" applyFill="1" applyBorder="1" applyAlignment="1">
      <alignment horizontal="center" vertical="center" wrapText="1"/>
    </xf>
    <xf numFmtId="0" fontId="8" fillId="0" borderId="20" xfId="0" applyFont="1" applyFill="1" applyBorder="1" applyAlignment="1">
      <alignment horizontal="left" vertical="justify"/>
    </xf>
    <xf numFmtId="0" fontId="8" fillId="0" borderId="21" xfId="0" applyFont="1" applyFill="1" applyBorder="1" applyAlignment="1">
      <alignment horizontal="left" vertical="justify"/>
    </xf>
    <xf numFmtId="0" fontId="8" fillId="0" borderId="20" xfId="0" applyFont="1" applyFill="1" applyBorder="1" applyAlignment="1">
      <alignment horizontal="left" vertical="justify" wrapText="1"/>
    </xf>
    <xf numFmtId="0" fontId="8" fillId="0" borderId="21" xfId="0" applyFont="1" applyFill="1" applyBorder="1" applyAlignment="1">
      <alignment horizontal="left" vertical="justify" wrapText="1"/>
    </xf>
    <xf numFmtId="0" fontId="8" fillId="0" borderId="31" xfId="0" applyFont="1" applyFill="1" applyBorder="1" applyAlignment="1">
      <alignment horizontal="left" vertical="justify" wrapText="1"/>
    </xf>
    <xf numFmtId="0" fontId="8" fillId="0" borderId="32" xfId="0" applyFont="1" applyFill="1" applyBorder="1" applyAlignment="1">
      <alignment horizontal="left" vertical="justify"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8" fillId="0" borderId="1" xfId="0" applyFont="1" applyFill="1" applyBorder="1" applyAlignment="1">
      <alignment horizontal="left" vertical="justify" wrapText="1"/>
    </xf>
    <xf numFmtId="0" fontId="15" fillId="5" borderId="3"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8" fillId="0" borderId="33" xfId="0" applyFont="1" applyFill="1" applyBorder="1" applyAlignment="1">
      <alignment horizontal="left" vertical="justify" wrapText="1"/>
    </xf>
    <xf numFmtId="0" fontId="8" fillId="0" borderId="34" xfId="0" applyFont="1" applyFill="1" applyBorder="1" applyAlignment="1">
      <alignment horizontal="left" vertical="justify"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5" fillId="3" borderId="40" xfId="7" quotePrefix="1" applyFont="1" applyFill="1" applyBorder="1" applyAlignment="1">
      <alignment horizontal="right" vertical="center" wrapText="1"/>
    </xf>
    <xf numFmtId="0" fontId="15" fillId="3" borderId="41" xfId="7" quotePrefix="1" applyFont="1" applyFill="1" applyBorder="1" applyAlignment="1">
      <alignment horizontal="right" vertical="center" wrapText="1"/>
    </xf>
    <xf numFmtId="0" fontId="15" fillId="3" borderId="42" xfId="7" quotePrefix="1" applyFont="1" applyFill="1" applyBorder="1" applyAlignment="1">
      <alignment horizontal="right" vertical="center" wrapText="1"/>
    </xf>
    <xf numFmtId="0" fontId="16" fillId="0" borderId="35" xfId="7" quotePrefix="1" applyFont="1" applyBorder="1" applyAlignment="1">
      <alignment horizontal="center" vertical="top"/>
    </xf>
    <xf numFmtId="0" fontId="16" fillId="0" borderId="24" xfId="7" quotePrefix="1" applyFont="1" applyBorder="1" applyAlignment="1">
      <alignment horizontal="center" vertical="top"/>
    </xf>
    <xf numFmtId="0" fontId="16" fillId="0" borderId="0" xfId="7" quotePrefix="1" applyFont="1" applyBorder="1" applyAlignment="1">
      <alignment horizontal="center" vertical="top"/>
    </xf>
    <xf numFmtId="0" fontId="8" fillId="0" borderId="2" xfId="0" applyFont="1" applyFill="1" applyBorder="1" applyAlignment="1">
      <alignment horizontal="left" vertical="justify" wrapText="1"/>
    </xf>
    <xf numFmtId="0" fontId="8" fillId="0" borderId="5" xfId="0" applyFont="1" applyFill="1" applyBorder="1" applyAlignment="1">
      <alignment horizontal="left" vertical="justify" wrapText="1"/>
    </xf>
    <xf numFmtId="0" fontId="8" fillId="0" borderId="35" xfId="0" quotePrefix="1" applyFont="1" applyBorder="1" applyAlignment="1">
      <alignment horizontal="center" vertical="top"/>
    </xf>
    <xf numFmtId="0" fontId="8" fillId="0" borderId="24" xfId="0" quotePrefix="1" applyFont="1" applyBorder="1" applyAlignment="1">
      <alignment horizontal="center" vertical="top"/>
    </xf>
    <xf numFmtId="0" fontId="15" fillId="0" borderId="0" xfId="7" quotePrefix="1" applyFont="1" applyFill="1" applyBorder="1" applyAlignment="1">
      <alignment horizontal="center" vertical="top"/>
    </xf>
    <xf numFmtId="0" fontId="15" fillId="8" borderId="40" xfId="7" quotePrefix="1" applyFont="1" applyFill="1" applyBorder="1" applyAlignment="1">
      <alignment horizontal="right" vertical="center" wrapText="1"/>
    </xf>
    <xf numFmtId="0" fontId="15" fillId="8" borderId="41" xfId="7" quotePrefix="1" applyFont="1" applyFill="1" applyBorder="1" applyAlignment="1">
      <alignment horizontal="right" vertical="center" wrapText="1"/>
    </xf>
    <xf numFmtId="0" fontId="15" fillId="8" borderId="42" xfId="7" quotePrefix="1" applyFont="1" applyFill="1" applyBorder="1" applyAlignment="1">
      <alignment horizontal="right" vertical="center" wrapText="1"/>
    </xf>
    <xf numFmtId="0" fontId="19" fillId="11" borderId="45" xfId="0" applyFont="1" applyFill="1" applyBorder="1" applyAlignment="1">
      <alignment horizontal="center" vertical="center" wrapText="1"/>
    </xf>
    <xf numFmtId="0" fontId="19" fillId="11" borderId="46" xfId="0" applyFont="1" applyFill="1" applyBorder="1" applyAlignment="1">
      <alignment horizontal="center" vertical="center" wrapText="1"/>
    </xf>
    <xf numFmtId="0" fontId="19" fillId="11" borderId="47" xfId="0" applyFont="1" applyFill="1" applyBorder="1" applyAlignment="1">
      <alignment horizontal="center" vertical="center" wrapText="1"/>
    </xf>
    <xf numFmtId="49" fontId="20" fillId="3" borderId="48" xfId="0" applyNumberFormat="1" applyFont="1" applyFill="1" applyBorder="1" applyAlignment="1">
      <alignment horizontal="center" vertical="center"/>
    </xf>
    <xf numFmtId="49" fontId="20" fillId="3" borderId="49" xfId="0" applyNumberFormat="1" applyFont="1" applyFill="1" applyBorder="1" applyAlignment="1">
      <alignment horizontal="center" vertical="center"/>
    </xf>
    <xf numFmtId="49" fontId="20" fillId="3" borderId="50" xfId="0" applyNumberFormat="1" applyFont="1" applyFill="1" applyBorder="1" applyAlignment="1">
      <alignment horizontal="center" vertical="center"/>
    </xf>
    <xf numFmtId="0" fontId="16" fillId="0" borderId="7" xfId="7" quotePrefix="1" applyFont="1" applyBorder="1" applyAlignment="1">
      <alignment horizontal="center" vertical="top"/>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3" borderId="51" xfId="7" quotePrefix="1" applyFont="1" applyFill="1" applyBorder="1" applyAlignment="1">
      <alignment horizontal="right" vertical="center"/>
    </xf>
    <xf numFmtId="0" fontId="15" fillId="3" borderId="52" xfId="7" quotePrefix="1" applyFont="1" applyFill="1" applyBorder="1" applyAlignment="1">
      <alignment horizontal="right" vertical="center"/>
    </xf>
    <xf numFmtId="0" fontId="15" fillId="3" borderId="53" xfId="7" quotePrefix="1" applyFont="1" applyFill="1" applyBorder="1" applyAlignment="1">
      <alignment horizontal="right" vertical="center"/>
    </xf>
    <xf numFmtId="0" fontId="15" fillId="7" borderId="40" xfId="7" quotePrefix="1" applyFont="1" applyFill="1" applyBorder="1" applyAlignment="1">
      <alignment horizontal="right" vertical="center" wrapText="1"/>
    </xf>
    <xf numFmtId="0" fontId="15" fillId="7" borderId="41" xfId="7" quotePrefix="1" applyFont="1" applyFill="1" applyBorder="1" applyAlignment="1">
      <alignment horizontal="right" vertical="center" wrapText="1"/>
    </xf>
    <xf numFmtId="0" fontId="15" fillId="7" borderId="42" xfId="7" quotePrefix="1" applyFont="1" applyFill="1" applyBorder="1" applyAlignment="1">
      <alignment horizontal="right" vertical="center" wrapText="1"/>
    </xf>
    <xf numFmtId="0" fontId="15" fillId="6" borderId="40" xfId="7" quotePrefix="1" applyFont="1" applyFill="1" applyBorder="1" applyAlignment="1">
      <alignment horizontal="right" vertical="center" wrapText="1"/>
    </xf>
    <xf numFmtId="0" fontId="15" fillId="6" borderId="41" xfId="7" quotePrefix="1" applyFont="1" applyFill="1" applyBorder="1" applyAlignment="1">
      <alignment horizontal="right" vertical="center" wrapText="1"/>
    </xf>
    <xf numFmtId="0" fontId="15" fillId="6" borderId="42" xfId="7" quotePrefix="1" applyFont="1" applyFill="1" applyBorder="1" applyAlignment="1">
      <alignment horizontal="right" vertical="center" wrapText="1"/>
    </xf>
    <xf numFmtId="0" fontId="7" fillId="3" borderId="11"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3" borderId="5" xfId="7" applyFont="1" applyFill="1" applyBorder="1" applyAlignment="1">
      <alignment horizontal="center" vertical="center" wrapText="1"/>
    </xf>
    <xf numFmtId="165" fontId="9" fillId="3" borderId="58" xfId="6" applyNumberFormat="1" applyFont="1" applyFill="1" applyBorder="1" applyAlignment="1">
      <alignment horizontal="center" vertical="center" wrapText="1"/>
    </xf>
    <xf numFmtId="165" fontId="9" fillId="3" borderId="20" xfId="6" applyNumberFormat="1" applyFont="1" applyFill="1" applyBorder="1" applyAlignment="1">
      <alignment horizontal="center" vertical="center" wrapText="1"/>
    </xf>
    <xf numFmtId="165" fontId="9" fillId="3" borderId="59" xfId="6" applyNumberFormat="1" applyFont="1" applyFill="1" applyBorder="1" applyAlignment="1">
      <alignment horizontal="center" vertical="center" wrapText="1"/>
    </xf>
    <xf numFmtId="0" fontId="21" fillId="10" borderId="55" xfId="0" applyFont="1" applyFill="1" applyBorder="1" applyAlignment="1">
      <alignment horizontal="center" vertical="center"/>
    </xf>
    <xf numFmtId="0" fontId="21" fillId="10" borderId="56" xfId="0" applyFont="1" applyFill="1" applyBorder="1" applyAlignment="1">
      <alignment horizontal="center" vertical="center"/>
    </xf>
    <xf numFmtId="0" fontId="21" fillId="10" borderId="60" xfId="0" applyFont="1" applyFill="1" applyBorder="1" applyAlignment="1">
      <alignment horizontal="center" vertical="center"/>
    </xf>
    <xf numFmtId="0" fontId="19" fillId="11" borderId="51" xfId="0" applyFont="1" applyFill="1" applyBorder="1" applyAlignment="1">
      <alignment horizontal="center" vertical="center" wrapText="1"/>
    </xf>
    <xf numFmtId="0" fontId="19" fillId="11" borderId="52" xfId="0" applyFont="1" applyFill="1" applyBorder="1" applyAlignment="1">
      <alignment horizontal="center" vertical="center"/>
    </xf>
    <xf numFmtId="0" fontId="19" fillId="11" borderId="61" xfId="0" applyFont="1" applyFill="1" applyBorder="1" applyAlignment="1">
      <alignment horizontal="center" vertical="center"/>
    </xf>
    <xf numFmtId="0" fontId="17" fillId="9" borderId="9"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7" fillId="3" borderId="54" xfId="7" applyFont="1" applyFill="1" applyBorder="1" applyAlignment="1">
      <alignment horizontal="center" vertical="center" wrapText="1"/>
    </xf>
    <xf numFmtId="0" fontId="7" fillId="3" borderId="4" xfId="7" applyFont="1" applyFill="1" applyBorder="1" applyAlignment="1">
      <alignment horizontal="center" vertical="center" wrapText="1"/>
    </xf>
    <xf numFmtId="0" fontId="7" fillId="3" borderId="6" xfId="7" applyFont="1" applyFill="1" applyBorder="1" applyAlignment="1">
      <alignment horizontal="center" vertical="center" wrapText="1"/>
    </xf>
    <xf numFmtId="0" fontId="21" fillId="9" borderId="55" xfId="0" applyFont="1" applyFill="1" applyBorder="1" applyAlignment="1">
      <alignment horizontal="center" vertical="center" wrapText="1"/>
    </xf>
    <xf numFmtId="0" fontId="21" fillId="9" borderId="56" xfId="0" applyFont="1" applyFill="1" applyBorder="1" applyAlignment="1">
      <alignment horizontal="center" vertical="center" wrapText="1"/>
    </xf>
    <xf numFmtId="0" fontId="21" fillId="9" borderId="57" xfId="0" applyFont="1" applyFill="1" applyBorder="1" applyAlignment="1">
      <alignment horizontal="center" vertical="center" wrapText="1"/>
    </xf>
  </cellXfs>
  <cellStyles count="9">
    <cellStyle name="Euro" xfId="1" xr:uid="{00000000-0005-0000-0000-000000000000}"/>
    <cellStyle name="Euro 2" xfId="2" xr:uid="{00000000-0005-0000-0000-000001000000}"/>
    <cellStyle name="Euro 3" xfId="3" xr:uid="{00000000-0005-0000-0000-000002000000}"/>
    <cellStyle name="Migliaia" xfId="4" builtinId="3"/>
    <cellStyle name="Migliaia 2" xfId="5" xr:uid="{00000000-0005-0000-0000-000004000000}"/>
    <cellStyle name="Migliaia 3" xfId="6" xr:uid="{00000000-0005-0000-0000-000005000000}"/>
    <cellStyle name="Normale" xfId="0" builtinId="0"/>
    <cellStyle name="Normale 2" xfId="7" xr:uid="{00000000-0005-0000-0000-000007000000}"/>
    <cellStyle name="Normale 3"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9524</xdr:colOff>
      <xdr:row>1</xdr:row>
      <xdr:rowOff>0</xdr:rowOff>
    </xdr:from>
    <xdr:to>
      <xdr:col>10</xdr:col>
      <xdr:colOff>571499</xdr:colOff>
      <xdr:row>41</xdr:row>
      <xdr:rowOff>116417</xdr:rowOff>
    </xdr:to>
    <xdr:sp macro="" textlink="">
      <xdr:nvSpPr>
        <xdr:cNvPr id="2" name="CasellaDiTesto 1">
          <a:extLst>
            <a:ext uri="{FF2B5EF4-FFF2-40B4-BE49-F238E27FC236}">
              <a16:creationId xmlns:a16="http://schemas.microsoft.com/office/drawing/2014/main" id="{71CC5BF0-C368-492C-9A17-553D83C6AF5E}"/>
            </a:ext>
          </a:extLst>
        </xdr:cNvPr>
        <xdr:cNvSpPr txBox="1"/>
      </xdr:nvSpPr>
      <xdr:spPr>
        <a:xfrm>
          <a:off x="9524" y="161925"/>
          <a:ext cx="6657975" cy="6593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800">
              <a:solidFill>
                <a:schemeClr val="dk1"/>
              </a:solidFill>
              <a:effectLst/>
              <a:latin typeface="Arial Narrow" pitchFamily="34" charset="0"/>
              <a:ea typeface="+mn-ea"/>
              <a:cs typeface="+mn-cs"/>
            </a:rPr>
            <a:t>Il Concorrente</a:t>
          </a:r>
          <a:r>
            <a:rPr lang="it-IT" sz="1800" baseline="0">
              <a:solidFill>
                <a:schemeClr val="dk1"/>
              </a:solidFill>
              <a:effectLst/>
              <a:latin typeface="Arial Narrow" pitchFamily="34" charset="0"/>
              <a:ea typeface="+mn-ea"/>
              <a:cs typeface="+mn-cs"/>
            </a:rPr>
            <a:t> nella </a:t>
          </a:r>
          <a:r>
            <a:rPr lang="it-IT" sz="1800">
              <a:solidFill>
                <a:schemeClr val="dk1"/>
              </a:solidFill>
              <a:effectLst/>
              <a:latin typeface="Arial Narrow" pitchFamily="34" charset="0"/>
              <a:ea typeface="+mn-ea"/>
              <a:cs typeface="+mn-cs"/>
            </a:rPr>
            <a:t>tabella dove sono richiamati gli articoli di elenco delle analisi prezzi, inserirà nella colonna denominata “ore (2)”, in senso orizzontale, sia per ogni figura professionale (inseriti come nel paragrafo: A – MANO D’OPERA, delle Analisi prezzi) che per ogni mezzo d’opera ed attrezzature (inseriti come nel paragrafo: B – MEZZI D’OPERA, delle Analisi prezzi), il prodotto delle incidenze (colonna “incidenza (1)”) per la quantità di ogni articolo. La somma totale delle ore calcolate verrà riportata in fondo al foglio nelle caselle: “Totale ore (H)”, che verranno poi richiamate nel “sommario_costi_MANODOPERA” nella Colonna “H”, dove sono elencate in senso verticale ogni figura professionale, ed i mezzi d’opera del dettaglio costi, moltiplicando quindi l’ammontare totale delle ore di ogni figura e mezzo d’opera per il proprio costo orario, calcolando quindi l’ammontare del costo totale delle squadre di manodopera, ed operatori, utilizzati nelle schede di analisi prezzi.</a:t>
          </a:r>
        </a:p>
        <a:p>
          <a:r>
            <a:rPr lang="it-IT" sz="1800">
              <a:solidFill>
                <a:schemeClr val="dk1"/>
              </a:solidFill>
              <a:effectLst/>
              <a:latin typeface="Arial Narrow" pitchFamily="34" charset="0"/>
              <a:ea typeface="+mn-ea"/>
              <a:cs typeface="+mn-cs"/>
            </a:rPr>
            <a:t>Il sommario dei costi Manodopera verrà completato, inserendo direttamente: il costo totale della manodopera per la manutenzione ordinaria e straordinaria dei mezzi d’opera (punto (3)), la stima del costo totale della manodopera riferito alle lavorazioni da analisi prezzi 2-2  (punto (5)), la stima del costo della manodopera nell’ambito delle spese generali (punto (6)).</a:t>
          </a:r>
        </a:p>
        <a:p>
          <a:r>
            <a:rPr lang="it-IT" sz="1800">
              <a:solidFill>
                <a:schemeClr val="dk1"/>
              </a:solidFill>
              <a:effectLst/>
              <a:latin typeface="Arial Narrow" pitchFamily="34" charset="0"/>
              <a:ea typeface="+mn-ea"/>
              <a:cs typeface="+mn-cs"/>
            </a:rPr>
            <a:t>La somma totale del costo totale della manodopera e degli operatori, della stima totale della manodopera delle lavorazioni non oggetto di analisi, della stima totale del costo della manodopera delle spese generali, sarà la stessa riportata in sede di offerta al documento VOA_W_01_LISTA_CATEGORIE_DI_LAVORO. </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10" workbookViewId="0"/>
  </sheetViews>
  <sheetFormatPr defaultRowHeight="12.7"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1"/>
  <sheetViews>
    <sheetView topLeftCell="A30" workbookViewId="0">
      <selection activeCell="K70" sqref="K70"/>
    </sheetView>
  </sheetViews>
  <sheetFormatPr defaultColWidth="9.21875" defaultRowHeight="12.7" x14ac:dyDescent="0.25"/>
  <cols>
    <col min="1" max="1" width="9.21875" style="1"/>
    <col min="2" max="2" width="15.77734375" style="1" customWidth="1"/>
    <col min="3" max="3" width="74" style="1" customWidth="1"/>
    <col min="4" max="4" width="12.21875" style="6" customWidth="1"/>
    <col min="5" max="6" width="8.21875" style="1" customWidth="1"/>
    <col min="7" max="7" width="9.21875" style="1" customWidth="1"/>
    <col min="8" max="10" width="3.5546875" style="1" customWidth="1"/>
    <col min="11" max="11" width="43.21875" style="1" customWidth="1"/>
    <col min="12" max="86" width="8.21875" style="1" customWidth="1"/>
    <col min="87" max="16384" width="9.21875" style="1"/>
  </cols>
  <sheetData>
    <row r="1" spans="1:7" ht="21.35" thickTop="1" thickBot="1" x14ac:dyDescent="0.3">
      <c r="A1" s="133" t="s">
        <v>21</v>
      </c>
      <c r="B1" s="134"/>
      <c r="C1" s="134"/>
      <c r="D1" s="134"/>
      <c r="E1" s="134"/>
      <c r="F1" s="134"/>
      <c r="G1" s="135"/>
    </row>
    <row r="2" spans="1:7" ht="59.2" customHeight="1" thickTop="1" thickBot="1" x14ac:dyDescent="0.3">
      <c r="A2" s="130" t="s">
        <v>76</v>
      </c>
      <c r="B2" s="131"/>
      <c r="C2" s="131"/>
      <c r="D2" s="131"/>
      <c r="E2" s="131"/>
      <c r="F2" s="131"/>
      <c r="G2" s="132"/>
    </row>
    <row r="3" spans="1:7" x14ac:dyDescent="0.25">
      <c r="A3" s="108" t="s">
        <v>19</v>
      </c>
      <c r="B3" s="110" t="s">
        <v>4</v>
      </c>
      <c r="C3" s="103" t="s">
        <v>22</v>
      </c>
      <c r="D3" s="104"/>
      <c r="E3" s="27" t="s">
        <v>48</v>
      </c>
      <c r="F3" s="28" t="s">
        <v>49</v>
      </c>
      <c r="G3" s="137" t="s">
        <v>50</v>
      </c>
    </row>
    <row r="4" spans="1:7" ht="25.95" thickBot="1" x14ac:dyDescent="0.3">
      <c r="A4" s="109"/>
      <c r="B4" s="111"/>
      <c r="C4" s="105"/>
      <c r="D4" s="106"/>
      <c r="E4" s="29" t="s">
        <v>51</v>
      </c>
      <c r="F4" s="30" t="s">
        <v>23</v>
      </c>
      <c r="G4" s="138"/>
    </row>
    <row r="5" spans="1:7" x14ac:dyDescent="0.25">
      <c r="A5" s="9"/>
      <c r="B5" s="7"/>
      <c r="C5" s="107" t="s">
        <v>24</v>
      </c>
      <c r="D5" s="107"/>
      <c r="E5" s="31"/>
      <c r="F5" s="31"/>
      <c r="G5" s="32"/>
    </row>
    <row r="6" spans="1:7" x14ac:dyDescent="0.25">
      <c r="A6" s="10"/>
      <c r="B6" s="8"/>
      <c r="C6" s="122" t="s">
        <v>25</v>
      </c>
      <c r="D6" s="122"/>
      <c r="E6" s="33"/>
      <c r="F6" s="33"/>
      <c r="G6" s="34"/>
    </row>
    <row r="7" spans="1:7" x14ac:dyDescent="0.25">
      <c r="A7" s="10"/>
      <c r="B7" s="8"/>
      <c r="C7" s="122" t="s">
        <v>26</v>
      </c>
      <c r="D7" s="122"/>
      <c r="E7" s="33"/>
      <c r="F7" s="33"/>
      <c r="G7" s="34"/>
    </row>
    <row r="8" spans="1:7" ht="13.25" thickBot="1" x14ac:dyDescent="0.3">
      <c r="A8" s="12"/>
      <c r="B8" s="11"/>
      <c r="C8" s="123" t="s">
        <v>27</v>
      </c>
      <c r="D8" s="123"/>
      <c r="E8" s="35"/>
      <c r="F8" s="35"/>
      <c r="G8" s="36"/>
    </row>
    <row r="9" spans="1:7" ht="13.25" thickBot="1" x14ac:dyDescent="0.3">
      <c r="A9" s="124"/>
      <c r="B9" s="125"/>
      <c r="C9" s="125"/>
      <c r="D9" s="125"/>
    </row>
    <row r="10" spans="1:7" ht="13.25" thickBot="1" x14ac:dyDescent="0.3">
      <c r="A10" s="139" t="s">
        <v>64</v>
      </c>
      <c r="B10" s="140"/>
      <c r="C10" s="140"/>
      <c r="D10" s="140"/>
      <c r="E10" s="140"/>
      <c r="F10" s="141"/>
      <c r="G10" s="37">
        <f>SUM(G5:G8)</f>
        <v>0</v>
      </c>
    </row>
    <row r="11" spans="1:7" ht="13.85" thickBot="1" x14ac:dyDescent="0.35">
      <c r="A11" s="13"/>
      <c r="B11" s="3"/>
      <c r="C11" s="4"/>
      <c r="D11" s="5"/>
    </row>
    <row r="12" spans="1:7" ht="13.25" thickBot="1" x14ac:dyDescent="0.3">
      <c r="A12" s="114" t="s">
        <v>19</v>
      </c>
      <c r="B12" s="115" t="s">
        <v>4</v>
      </c>
      <c r="C12" s="103" t="s">
        <v>22</v>
      </c>
      <c r="D12" s="104"/>
      <c r="E12" s="38" t="s">
        <v>48</v>
      </c>
      <c r="F12" s="39" t="s">
        <v>49</v>
      </c>
      <c r="G12" s="137" t="s">
        <v>50</v>
      </c>
    </row>
    <row r="13" spans="1:7" ht="25.95" thickBot="1" x14ac:dyDescent="0.3">
      <c r="A13" s="114"/>
      <c r="B13" s="115"/>
      <c r="C13" s="105"/>
      <c r="D13" s="106"/>
      <c r="E13" s="40" t="s">
        <v>51</v>
      </c>
      <c r="F13" s="41" t="s">
        <v>23</v>
      </c>
      <c r="G13" s="138"/>
    </row>
    <row r="14" spans="1:7" ht="12.7" customHeight="1" x14ac:dyDescent="0.25">
      <c r="A14" s="14">
        <v>1</v>
      </c>
      <c r="B14" s="15"/>
      <c r="C14" s="112" t="s">
        <v>77</v>
      </c>
      <c r="D14" s="113"/>
      <c r="E14" s="31"/>
      <c r="F14" s="31"/>
      <c r="G14" s="32"/>
    </row>
    <row r="15" spans="1:7" ht="12.7" customHeight="1" x14ac:dyDescent="0.25">
      <c r="A15" s="14">
        <f>A14+1</f>
        <v>2</v>
      </c>
      <c r="B15" s="15"/>
      <c r="C15" s="99" t="s">
        <v>47</v>
      </c>
      <c r="D15" s="100"/>
      <c r="E15" s="33"/>
      <c r="F15" s="33"/>
      <c r="G15" s="34"/>
    </row>
    <row r="16" spans="1:7" x14ac:dyDescent="0.25">
      <c r="A16" s="14">
        <f t="shared" ref="A16:A58" si="0">A15+1</f>
        <v>3</v>
      </c>
      <c r="B16" s="15"/>
      <c r="C16" s="99" t="s">
        <v>84</v>
      </c>
      <c r="D16" s="100"/>
      <c r="E16" s="33"/>
      <c r="F16" s="33"/>
      <c r="G16" s="34"/>
    </row>
    <row r="17" spans="1:9" x14ac:dyDescent="0.25">
      <c r="A17" s="14">
        <f t="shared" si="0"/>
        <v>4</v>
      </c>
      <c r="B17" s="15"/>
      <c r="C17" s="99" t="s">
        <v>68</v>
      </c>
      <c r="D17" s="100"/>
      <c r="E17" s="33"/>
      <c r="F17" s="33"/>
      <c r="G17" s="34"/>
    </row>
    <row r="18" spans="1:9" ht="25.35" customHeight="1" x14ac:dyDescent="0.25">
      <c r="A18" s="14">
        <f t="shared" si="0"/>
        <v>5</v>
      </c>
      <c r="B18" s="16"/>
      <c r="C18" s="97" t="s">
        <v>78</v>
      </c>
      <c r="D18" s="98"/>
      <c r="E18" s="33"/>
      <c r="F18" s="33"/>
      <c r="G18" s="34"/>
    </row>
    <row r="19" spans="1:9" x14ac:dyDescent="0.25">
      <c r="A19" s="14">
        <f t="shared" si="0"/>
        <v>6</v>
      </c>
      <c r="B19" s="15"/>
      <c r="C19" s="99" t="s">
        <v>41</v>
      </c>
      <c r="D19" s="100"/>
      <c r="E19" s="33"/>
      <c r="F19" s="33"/>
      <c r="G19" s="34"/>
    </row>
    <row r="20" spans="1:9" x14ac:dyDescent="0.25">
      <c r="A20" s="14">
        <f t="shared" si="0"/>
        <v>7</v>
      </c>
      <c r="B20" s="15"/>
      <c r="C20" s="99" t="s">
        <v>36</v>
      </c>
      <c r="D20" s="100"/>
      <c r="E20" s="33"/>
      <c r="F20" s="33"/>
      <c r="G20" s="34"/>
    </row>
    <row r="21" spans="1:9" x14ac:dyDescent="0.25">
      <c r="A21" s="14">
        <f t="shared" si="0"/>
        <v>8</v>
      </c>
      <c r="B21" s="15"/>
      <c r="C21" s="99" t="s">
        <v>6</v>
      </c>
      <c r="D21" s="100"/>
      <c r="E21" s="33"/>
      <c r="F21" s="33"/>
      <c r="G21" s="34"/>
    </row>
    <row r="22" spans="1:9" x14ac:dyDescent="0.25">
      <c r="A22" s="14">
        <f t="shared" si="0"/>
        <v>9</v>
      </c>
      <c r="B22" s="15"/>
      <c r="C22" s="99" t="s">
        <v>8</v>
      </c>
      <c r="D22" s="100"/>
      <c r="E22" s="33"/>
      <c r="F22" s="33"/>
      <c r="G22" s="34"/>
      <c r="H22" s="2"/>
      <c r="I22" s="2"/>
    </row>
    <row r="23" spans="1:9" x14ac:dyDescent="0.25">
      <c r="A23" s="14">
        <f t="shared" si="0"/>
        <v>10</v>
      </c>
      <c r="B23" s="15"/>
      <c r="C23" s="99" t="s">
        <v>69</v>
      </c>
      <c r="D23" s="100"/>
      <c r="E23" s="33"/>
      <c r="F23" s="33"/>
      <c r="G23" s="34"/>
      <c r="H23" s="2"/>
      <c r="I23" s="2"/>
    </row>
    <row r="24" spans="1:9" x14ac:dyDescent="0.25">
      <c r="A24" s="14">
        <f t="shared" si="0"/>
        <v>11</v>
      </c>
      <c r="B24" s="15"/>
      <c r="C24" s="99" t="s">
        <v>42</v>
      </c>
      <c r="D24" s="100"/>
      <c r="E24" s="33"/>
      <c r="F24" s="33"/>
      <c r="G24" s="34"/>
      <c r="H24" s="2"/>
      <c r="I24" s="2"/>
    </row>
    <row r="25" spans="1:9" x14ac:dyDescent="0.25">
      <c r="A25" s="14">
        <f t="shared" si="0"/>
        <v>12</v>
      </c>
      <c r="B25" s="15"/>
      <c r="C25" s="99" t="s">
        <v>67</v>
      </c>
      <c r="D25" s="100"/>
      <c r="E25" s="33"/>
      <c r="F25" s="33"/>
      <c r="G25" s="34"/>
      <c r="H25" s="2"/>
      <c r="I25" s="2"/>
    </row>
    <row r="26" spans="1:9" x14ac:dyDescent="0.25">
      <c r="A26" s="14">
        <f t="shared" si="0"/>
        <v>13</v>
      </c>
      <c r="B26" s="15"/>
      <c r="C26" s="99" t="s">
        <v>82</v>
      </c>
      <c r="D26" s="100"/>
      <c r="E26" s="33"/>
      <c r="F26" s="33"/>
      <c r="G26" s="34"/>
      <c r="H26" s="2"/>
      <c r="I26" s="2"/>
    </row>
    <row r="27" spans="1:9" x14ac:dyDescent="0.25">
      <c r="A27" s="14">
        <f t="shared" si="0"/>
        <v>14</v>
      </c>
      <c r="B27" s="15"/>
      <c r="C27" s="99" t="s">
        <v>2</v>
      </c>
      <c r="D27" s="100"/>
      <c r="E27" s="33"/>
      <c r="F27" s="33"/>
      <c r="G27" s="34"/>
      <c r="H27" s="2"/>
      <c r="I27" s="2"/>
    </row>
    <row r="28" spans="1:9" x14ac:dyDescent="0.25">
      <c r="A28" s="14">
        <f t="shared" si="0"/>
        <v>15</v>
      </c>
      <c r="B28" s="15"/>
      <c r="C28" s="99" t="s">
        <v>5</v>
      </c>
      <c r="D28" s="100"/>
      <c r="E28" s="33"/>
      <c r="F28" s="33"/>
      <c r="G28" s="34"/>
      <c r="H28" s="2"/>
      <c r="I28" s="2"/>
    </row>
    <row r="29" spans="1:9" x14ac:dyDescent="0.25">
      <c r="A29" s="14">
        <f t="shared" si="0"/>
        <v>16</v>
      </c>
      <c r="B29" s="15"/>
      <c r="C29" s="99" t="s">
        <v>35</v>
      </c>
      <c r="D29" s="100"/>
      <c r="E29" s="33"/>
      <c r="F29" s="33"/>
      <c r="G29" s="34"/>
      <c r="H29" s="2"/>
      <c r="I29" s="2"/>
    </row>
    <row r="30" spans="1:9" x14ac:dyDescent="0.25">
      <c r="A30" s="14">
        <f t="shared" si="0"/>
        <v>17</v>
      </c>
      <c r="B30" s="15"/>
      <c r="C30" s="99" t="s">
        <v>83</v>
      </c>
      <c r="D30" s="100"/>
      <c r="E30" s="33"/>
      <c r="F30" s="33"/>
      <c r="G30" s="34"/>
      <c r="H30" s="2"/>
      <c r="I30" s="2"/>
    </row>
    <row r="31" spans="1:9" x14ac:dyDescent="0.25">
      <c r="A31" s="14">
        <f t="shared" si="0"/>
        <v>18</v>
      </c>
      <c r="B31" s="15"/>
      <c r="C31" s="99" t="s">
        <v>79</v>
      </c>
      <c r="D31" s="100"/>
      <c r="E31" s="33"/>
      <c r="F31" s="33"/>
      <c r="G31" s="34"/>
      <c r="H31" s="2"/>
      <c r="I31" s="2"/>
    </row>
    <row r="32" spans="1:9" x14ac:dyDescent="0.25">
      <c r="A32" s="14">
        <f t="shared" si="0"/>
        <v>19</v>
      </c>
      <c r="B32" s="15"/>
      <c r="C32" s="99" t="s">
        <v>39</v>
      </c>
      <c r="D32" s="100"/>
      <c r="E32" s="33"/>
      <c r="F32" s="33"/>
      <c r="G32" s="34"/>
      <c r="H32" s="2"/>
      <c r="I32" s="2"/>
    </row>
    <row r="33" spans="1:9" x14ac:dyDescent="0.25">
      <c r="A33" s="14">
        <f t="shared" si="0"/>
        <v>20</v>
      </c>
      <c r="B33" s="15"/>
      <c r="C33" s="99" t="s">
        <v>38</v>
      </c>
      <c r="D33" s="100"/>
      <c r="E33" s="33"/>
      <c r="F33" s="33"/>
      <c r="G33" s="34"/>
      <c r="H33" s="2"/>
      <c r="I33" s="2"/>
    </row>
    <row r="34" spans="1:9" x14ac:dyDescent="0.25">
      <c r="A34" s="14">
        <f t="shared" si="0"/>
        <v>21</v>
      </c>
      <c r="B34" s="15"/>
      <c r="C34" s="99" t="s">
        <v>81</v>
      </c>
      <c r="D34" s="100"/>
      <c r="E34" s="33"/>
      <c r="F34" s="33"/>
      <c r="G34" s="34"/>
      <c r="H34" s="2"/>
      <c r="I34" s="2"/>
    </row>
    <row r="35" spans="1:9" x14ac:dyDescent="0.25">
      <c r="A35" s="14">
        <f t="shared" si="0"/>
        <v>22</v>
      </c>
      <c r="B35" s="15"/>
      <c r="C35" s="99" t="s">
        <v>85</v>
      </c>
      <c r="D35" s="100"/>
      <c r="E35" s="33"/>
      <c r="F35" s="33"/>
      <c r="G35" s="34"/>
      <c r="H35" s="2"/>
      <c r="I35" s="2"/>
    </row>
    <row r="36" spans="1:9" x14ac:dyDescent="0.25">
      <c r="A36" s="14">
        <f t="shared" si="0"/>
        <v>23</v>
      </c>
      <c r="B36" s="15"/>
      <c r="C36" s="99" t="s">
        <v>37</v>
      </c>
      <c r="D36" s="100"/>
      <c r="E36" s="33"/>
      <c r="F36" s="33"/>
      <c r="G36" s="34"/>
      <c r="H36" s="2"/>
      <c r="I36" s="2"/>
    </row>
    <row r="37" spans="1:9" x14ac:dyDescent="0.25">
      <c r="A37" s="14">
        <f t="shared" si="0"/>
        <v>24</v>
      </c>
      <c r="B37" s="15"/>
      <c r="C37" s="99" t="s">
        <v>43</v>
      </c>
      <c r="D37" s="100"/>
      <c r="E37" s="33"/>
      <c r="F37" s="33"/>
      <c r="G37" s="34"/>
      <c r="H37" s="2"/>
      <c r="I37" s="2"/>
    </row>
    <row r="38" spans="1:9" x14ac:dyDescent="0.25">
      <c r="A38" s="14">
        <f t="shared" si="0"/>
        <v>25</v>
      </c>
      <c r="B38" s="15"/>
      <c r="C38" s="99" t="s">
        <v>3</v>
      </c>
      <c r="D38" s="100"/>
      <c r="E38" s="33"/>
      <c r="F38" s="33"/>
      <c r="G38" s="34"/>
      <c r="H38" s="2"/>
      <c r="I38" s="2"/>
    </row>
    <row r="39" spans="1:9" x14ac:dyDescent="0.25">
      <c r="A39" s="14">
        <f t="shared" si="0"/>
        <v>26</v>
      </c>
      <c r="B39" s="15"/>
      <c r="C39" s="99" t="s">
        <v>40</v>
      </c>
      <c r="D39" s="100"/>
      <c r="E39" s="33"/>
      <c r="F39" s="33"/>
      <c r="G39" s="34"/>
      <c r="H39" s="2"/>
      <c r="I39" s="2"/>
    </row>
    <row r="40" spans="1:9" x14ac:dyDescent="0.25">
      <c r="A40" s="14">
        <f t="shared" si="0"/>
        <v>27</v>
      </c>
      <c r="B40" s="16"/>
      <c r="C40" s="99" t="s">
        <v>80</v>
      </c>
      <c r="D40" s="100"/>
      <c r="E40" s="33"/>
      <c r="F40" s="33"/>
      <c r="G40" s="34"/>
      <c r="H40" s="2"/>
      <c r="I40" s="2"/>
    </row>
    <row r="41" spans="1:9" x14ac:dyDescent="0.25">
      <c r="A41" s="14">
        <f t="shared" si="0"/>
        <v>28</v>
      </c>
      <c r="B41" s="26"/>
      <c r="C41" s="99" t="s">
        <v>7</v>
      </c>
      <c r="D41" s="100"/>
      <c r="E41" s="33"/>
      <c r="F41" s="33"/>
      <c r="G41" s="34"/>
    </row>
    <row r="42" spans="1:9" x14ac:dyDescent="0.25">
      <c r="A42" s="14">
        <f t="shared" si="0"/>
        <v>29</v>
      </c>
      <c r="B42" s="26"/>
      <c r="C42" s="99"/>
      <c r="D42" s="100"/>
      <c r="E42" s="33"/>
      <c r="F42" s="33"/>
      <c r="G42" s="34"/>
    </row>
    <row r="43" spans="1:9" x14ac:dyDescent="0.25">
      <c r="A43" s="14">
        <f t="shared" si="0"/>
        <v>30</v>
      </c>
      <c r="B43" s="26"/>
      <c r="C43" s="99"/>
      <c r="D43" s="100"/>
      <c r="E43" s="33"/>
      <c r="F43" s="33"/>
      <c r="G43" s="34"/>
    </row>
    <row r="44" spans="1:9" x14ac:dyDescent="0.25">
      <c r="A44" s="14">
        <f t="shared" si="0"/>
        <v>31</v>
      </c>
      <c r="B44" s="26"/>
      <c r="C44" s="99"/>
      <c r="D44" s="100"/>
      <c r="E44" s="33"/>
      <c r="F44" s="33"/>
      <c r="G44" s="34"/>
    </row>
    <row r="45" spans="1:9" x14ac:dyDescent="0.25">
      <c r="A45" s="14">
        <f t="shared" si="0"/>
        <v>32</v>
      </c>
      <c r="B45" s="26"/>
      <c r="C45" s="99"/>
      <c r="D45" s="100"/>
      <c r="E45" s="33"/>
      <c r="F45" s="33"/>
      <c r="G45" s="34"/>
    </row>
    <row r="46" spans="1:9" x14ac:dyDescent="0.25">
      <c r="A46" s="14">
        <f t="shared" si="0"/>
        <v>33</v>
      </c>
      <c r="B46" s="26"/>
      <c r="C46" s="99"/>
      <c r="D46" s="100"/>
      <c r="E46" s="33"/>
      <c r="F46" s="33"/>
      <c r="G46" s="34"/>
    </row>
    <row r="47" spans="1:9" x14ac:dyDescent="0.25">
      <c r="A47" s="14">
        <f t="shared" si="0"/>
        <v>34</v>
      </c>
      <c r="B47" s="26"/>
      <c r="C47" s="99"/>
      <c r="D47" s="100"/>
      <c r="E47" s="33"/>
      <c r="F47" s="33"/>
      <c r="G47" s="34"/>
    </row>
    <row r="48" spans="1:9" x14ac:dyDescent="0.25">
      <c r="A48" s="14">
        <f t="shared" si="0"/>
        <v>35</v>
      </c>
      <c r="B48" s="26"/>
      <c r="C48" s="99"/>
      <c r="D48" s="100"/>
      <c r="E48" s="33"/>
      <c r="F48" s="33"/>
      <c r="G48" s="34"/>
    </row>
    <row r="49" spans="1:7" x14ac:dyDescent="0.25">
      <c r="A49" s="14">
        <f t="shared" si="0"/>
        <v>36</v>
      </c>
      <c r="B49" s="26"/>
      <c r="C49" s="99"/>
      <c r="D49" s="100"/>
      <c r="E49" s="33"/>
      <c r="F49" s="33"/>
      <c r="G49" s="34"/>
    </row>
    <row r="50" spans="1:7" x14ac:dyDescent="0.25">
      <c r="A50" s="14">
        <f t="shared" si="0"/>
        <v>37</v>
      </c>
      <c r="B50" s="26"/>
      <c r="C50" s="99"/>
      <c r="D50" s="100"/>
      <c r="E50" s="33"/>
      <c r="F50" s="33"/>
      <c r="G50" s="34"/>
    </row>
    <row r="51" spans="1:7" x14ac:dyDescent="0.25">
      <c r="A51" s="14">
        <f t="shared" si="0"/>
        <v>38</v>
      </c>
      <c r="B51" s="26"/>
      <c r="C51" s="99"/>
      <c r="D51" s="100"/>
      <c r="E51" s="33"/>
      <c r="F51" s="33"/>
      <c r="G51" s="34"/>
    </row>
    <row r="52" spans="1:7" x14ac:dyDescent="0.25">
      <c r="A52" s="14">
        <f t="shared" si="0"/>
        <v>39</v>
      </c>
      <c r="B52" s="26"/>
      <c r="C52" s="99"/>
      <c r="D52" s="100"/>
      <c r="E52" s="33"/>
      <c r="F52" s="33"/>
      <c r="G52" s="34"/>
    </row>
    <row r="53" spans="1:7" x14ac:dyDescent="0.25">
      <c r="A53" s="14">
        <f t="shared" si="0"/>
        <v>40</v>
      </c>
      <c r="B53" s="26"/>
      <c r="C53" s="99"/>
      <c r="D53" s="100"/>
      <c r="E53" s="33"/>
      <c r="F53" s="33"/>
      <c r="G53" s="34"/>
    </row>
    <row r="54" spans="1:7" x14ac:dyDescent="0.25">
      <c r="A54" s="14">
        <f t="shared" si="0"/>
        <v>41</v>
      </c>
      <c r="B54" s="26"/>
      <c r="C54" s="99"/>
      <c r="D54" s="100"/>
      <c r="E54" s="33"/>
      <c r="F54" s="33"/>
      <c r="G54" s="34"/>
    </row>
    <row r="55" spans="1:7" x14ac:dyDescent="0.25">
      <c r="A55" s="14">
        <f t="shared" si="0"/>
        <v>42</v>
      </c>
      <c r="B55" s="26"/>
      <c r="C55" s="99"/>
      <c r="D55" s="100"/>
      <c r="E55" s="33"/>
      <c r="F55" s="33"/>
      <c r="G55" s="34"/>
    </row>
    <row r="56" spans="1:7" x14ac:dyDescent="0.25">
      <c r="A56" s="14">
        <f t="shared" si="0"/>
        <v>43</v>
      </c>
      <c r="B56" s="26"/>
      <c r="C56" s="99"/>
      <c r="D56" s="100"/>
      <c r="E56" s="33"/>
      <c r="F56" s="33"/>
      <c r="G56" s="34"/>
    </row>
    <row r="57" spans="1:7" x14ac:dyDescent="0.25">
      <c r="A57" s="14">
        <f t="shared" si="0"/>
        <v>44</v>
      </c>
      <c r="B57" s="26"/>
      <c r="C57" s="99"/>
      <c r="D57" s="100"/>
      <c r="E57" s="44"/>
      <c r="F57" s="44"/>
      <c r="G57" s="45"/>
    </row>
    <row r="58" spans="1:7" ht="13.25" thickBot="1" x14ac:dyDescent="0.3">
      <c r="A58" s="14">
        <f t="shared" si="0"/>
        <v>45</v>
      </c>
      <c r="B58" s="17"/>
      <c r="C58" s="101"/>
      <c r="D58" s="102"/>
      <c r="E58" s="42"/>
      <c r="F58" s="42"/>
      <c r="G58" s="43"/>
    </row>
    <row r="59" spans="1:7" ht="13.85" thickTop="1" thickBot="1" x14ac:dyDescent="0.3">
      <c r="A59" s="119"/>
      <c r="B59" s="120"/>
      <c r="C59" s="120"/>
      <c r="D59" s="120"/>
      <c r="E59" s="120"/>
      <c r="F59" s="121"/>
    </row>
    <row r="60" spans="1:7" ht="25.5" customHeight="1" thickTop="1" thickBot="1" x14ac:dyDescent="0.3">
      <c r="A60" s="116" t="s">
        <v>71</v>
      </c>
      <c r="B60" s="117"/>
      <c r="C60" s="117"/>
      <c r="D60" s="117"/>
      <c r="E60" s="117"/>
      <c r="F60" s="118"/>
      <c r="G60" s="46">
        <v>0</v>
      </c>
    </row>
    <row r="61" spans="1:7" ht="13.85" thickTop="1" thickBot="1" x14ac:dyDescent="0.3">
      <c r="A61" s="126"/>
      <c r="B61" s="126"/>
      <c r="C61" s="126"/>
      <c r="D61" s="126"/>
      <c r="E61" s="126"/>
      <c r="F61" s="126"/>
    </row>
    <row r="62" spans="1:7" ht="26.25" customHeight="1" thickTop="1" thickBot="1" x14ac:dyDescent="0.3">
      <c r="A62" s="116" t="s">
        <v>72</v>
      </c>
      <c r="B62" s="117"/>
      <c r="C62" s="117"/>
      <c r="D62" s="117"/>
      <c r="E62" s="117"/>
      <c r="F62" s="118"/>
      <c r="G62" s="46">
        <v>0</v>
      </c>
    </row>
    <row r="63" spans="1:7" ht="13.85" thickTop="1" thickBot="1" x14ac:dyDescent="0.3">
      <c r="A63" s="126"/>
      <c r="B63" s="126"/>
      <c r="C63" s="126"/>
      <c r="D63" s="126"/>
      <c r="E63" s="126"/>
      <c r="F63" s="126"/>
    </row>
    <row r="64" spans="1:7" ht="27.8" customHeight="1" thickTop="1" thickBot="1" x14ac:dyDescent="0.3">
      <c r="A64" s="116" t="s">
        <v>73</v>
      </c>
      <c r="B64" s="117"/>
      <c r="C64" s="117"/>
      <c r="D64" s="117"/>
      <c r="E64" s="117"/>
      <c r="F64" s="118"/>
      <c r="G64" s="46">
        <v>0</v>
      </c>
    </row>
    <row r="65" spans="1:7" ht="13.85" thickTop="1" thickBot="1" x14ac:dyDescent="0.3">
      <c r="A65" s="136"/>
      <c r="B65" s="121"/>
      <c r="C65" s="121"/>
      <c r="D65" s="121"/>
      <c r="E65" s="121"/>
      <c r="F65" s="121"/>
    </row>
    <row r="66" spans="1:7" ht="24.05" customHeight="1" thickTop="1" thickBot="1" x14ac:dyDescent="0.3">
      <c r="A66" s="145" t="s">
        <v>74</v>
      </c>
      <c r="B66" s="146"/>
      <c r="C66" s="146"/>
      <c r="D66" s="146"/>
      <c r="E66" s="146"/>
      <c r="F66" s="147"/>
      <c r="G66" s="47">
        <v>0</v>
      </c>
    </row>
    <row r="67" spans="1:7" ht="13.85" thickTop="1" thickBot="1" x14ac:dyDescent="0.3">
      <c r="A67" s="126"/>
      <c r="B67" s="126"/>
      <c r="C67" s="126"/>
      <c r="D67" s="126"/>
      <c r="E67" s="126"/>
      <c r="F67" s="126"/>
    </row>
    <row r="68" spans="1:7" ht="41.2" customHeight="1" thickTop="1" thickBot="1" x14ac:dyDescent="0.3">
      <c r="A68" s="142" t="s">
        <v>65</v>
      </c>
      <c r="B68" s="143"/>
      <c r="C68" s="143"/>
      <c r="D68" s="143"/>
      <c r="E68" s="143"/>
      <c r="F68" s="144"/>
      <c r="G68" s="48">
        <v>0</v>
      </c>
    </row>
    <row r="69" spans="1:7" ht="13.85" thickTop="1" thickBot="1" x14ac:dyDescent="0.3">
      <c r="A69" s="126"/>
      <c r="B69" s="126"/>
      <c r="C69" s="126"/>
      <c r="D69" s="126"/>
      <c r="E69" s="126"/>
      <c r="F69" s="126"/>
    </row>
    <row r="70" spans="1:7" ht="36" customHeight="1" thickTop="1" thickBot="1" x14ac:dyDescent="0.3">
      <c r="A70" s="127" t="s">
        <v>66</v>
      </c>
      <c r="B70" s="128"/>
      <c r="C70" s="128"/>
      <c r="D70" s="128"/>
      <c r="E70" s="128"/>
      <c r="F70" s="129"/>
      <c r="G70" s="49">
        <v>0</v>
      </c>
    </row>
    <row r="71" spans="1:7" ht="13.25" thickTop="1" x14ac:dyDescent="0.25"/>
  </sheetData>
  <mergeCells count="73">
    <mergeCell ref="A69:F69"/>
    <mergeCell ref="A62:F62"/>
    <mergeCell ref="A70:F70"/>
    <mergeCell ref="A2:G2"/>
    <mergeCell ref="A1:G1"/>
    <mergeCell ref="A61:F61"/>
    <mergeCell ref="A63:F63"/>
    <mergeCell ref="A65:F65"/>
    <mergeCell ref="G3:G4"/>
    <mergeCell ref="A10:F10"/>
    <mergeCell ref="C12:D13"/>
    <mergeCell ref="G12:G13"/>
    <mergeCell ref="A68:F68"/>
    <mergeCell ref="A64:F64"/>
    <mergeCell ref="A66:F66"/>
    <mergeCell ref="A67:F67"/>
    <mergeCell ref="A60:F60"/>
    <mergeCell ref="A59:F59"/>
    <mergeCell ref="C6:D6"/>
    <mergeCell ref="C7:D7"/>
    <mergeCell ref="C8:D8"/>
    <mergeCell ref="A9:D9"/>
    <mergeCell ref="C23:D23"/>
    <mergeCell ref="C24:D24"/>
    <mergeCell ref="C25:D25"/>
    <mergeCell ref="C26:D26"/>
    <mergeCell ref="C3:D4"/>
    <mergeCell ref="C5:D5"/>
    <mergeCell ref="A3:A4"/>
    <mergeCell ref="B3:B4"/>
    <mergeCell ref="C22:D22"/>
    <mergeCell ref="C14:D14"/>
    <mergeCell ref="C15:D15"/>
    <mergeCell ref="C16:D16"/>
    <mergeCell ref="C17:D17"/>
    <mergeCell ref="C19:D19"/>
    <mergeCell ref="C20:D20"/>
    <mergeCell ref="C21:D21"/>
    <mergeCell ref="A12:A13"/>
    <mergeCell ref="B12:B13"/>
    <mergeCell ref="C27:D27"/>
    <mergeCell ref="C28:D28"/>
    <mergeCell ref="C29:D29"/>
    <mergeCell ref="C30:D30"/>
    <mergeCell ref="C31:D31"/>
    <mergeCell ref="C44:D44"/>
    <mergeCell ref="C45:D45"/>
    <mergeCell ref="C46:D46"/>
    <mergeCell ref="C47:D47"/>
    <mergeCell ref="C32:D32"/>
    <mergeCell ref="C33:D33"/>
    <mergeCell ref="C34:D34"/>
    <mergeCell ref="C35:D35"/>
    <mergeCell ref="C36:D36"/>
    <mergeCell ref="C37:D37"/>
    <mergeCell ref="C38:D38"/>
    <mergeCell ref="C39:D39"/>
    <mergeCell ref="C18:D18"/>
    <mergeCell ref="C55:D55"/>
    <mergeCell ref="C56:D56"/>
    <mergeCell ref="C57:D57"/>
    <mergeCell ref="C58:D58"/>
    <mergeCell ref="C49:D49"/>
    <mergeCell ref="C50:D50"/>
    <mergeCell ref="C51:D51"/>
    <mergeCell ref="C52:D52"/>
    <mergeCell ref="C53:D53"/>
    <mergeCell ref="C54:D54"/>
    <mergeCell ref="C48:D48"/>
    <mergeCell ref="C40:D40"/>
    <mergeCell ref="C41:D41"/>
    <mergeCell ref="C42:D42"/>
    <mergeCell ref="C43:D43"/>
  </mergeCells>
  <phoneticPr fontId="2" type="noConversion"/>
  <printOptions horizontalCentered="1"/>
  <pageMargins left="0.19685039370078741" right="0.19685039370078741" top="1.1811023622047245" bottom="0.98425196850393704" header="0.31496062992125984" footer="0.51181102362204722"/>
  <pageSetup paperSize="9" scale="54" orientation="portrait" r:id="rId1"/>
  <headerFooter alignWithMargins="0">
    <oddHeader>&amp;C&amp;"Cambria,Grassetto"AUTOSTRADE PER L'ITALIA&amp;"Cambria,Normale" 
A14 BOLOGNA-BARI-TARANTO
Ampliamento alla terza corsia del tratto Rimini Nord-Pedaso
Tratto : Rimini Nord - Cattolica
Opere di completamento sulla viabilità connessa</oddHeader>
    <oddFooter xml:space="preserve">&amp;L
&amp;G&amp;C&amp;"Bell MT,Normale"Pagina &amp;P di &amp;N&amp;R&amp;"Bell MT,Normale"TIMBRO E FIRMA DEL CONCORRENTE&amp;"Arial,Normale"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43"/>
  <sheetViews>
    <sheetView tabSelected="1" zoomScale="55" zoomScaleNormal="55" workbookViewId="0">
      <selection activeCell="E44" sqref="E44"/>
    </sheetView>
  </sheetViews>
  <sheetFormatPr defaultColWidth="15.77734375" defaultRowHeight="29.95" customHeight="1" x14ac:dyDescent="0.25"/>
  <cols>
    <col min="1" max="1" width="8.21875" style="62" bestFit="1" customWidth="1"/>
    <col min="2" max="2" width="21.5546875" style="63" bestFit="1" customWidth="1"/>
    <col min="3" max="3" width="48" style="63" customWidth="1"/>
    <col min="4" max="4" width="8.77734375" style="63" customWidth="1"/>
    <col min="5" max="5" width="16" style="63" bestFit="1" customWidth="1"/>
    <col min="6" max="6" width="13.44140625" style="63" bestFit="1" customWidth="1"/>
    <col min="7" max="7" width="14.77734375" style="63" customWidth="1"/>
    <col min="8" max="8" width="13.44140625" style="63" bestFit="1" customWidth="1"/>
    <col min="9" max="9" width="14.77734375" style="63" customWidth="1"/>
    <col min="10" max="10" width="13.44140625" style="63" bestFit="1" customWidth="1"/>
    <col min="11" max="11" width="14.77734375" style="63" customWidth="1"/>
    <col min="12" max="12" width="13.44140625" style="63" bestFit="1" customWidth="1"/>
    <col min="13" max="13" width="14.77734375" style="63" customWidth="1"/>
    <col min="14" max="14" width="17.5546875" style="64" customWidth="1"/>
    <col min="15" max="15" width="17.44140625" style="64" customWidth="1"/>
    <col min="16" max="16" width="13.44140625" style="64" bestFit="1" customWidth="1"/>
    <col min="17" max="17" width="17.77734375" style="64" customWidth="1"/>
    <col min="18" max="18" width="13.44140625" style="64" bestFit="1" customWidth="1"/>
    <col min="19" max="19" width="16.21875" style="64" customWidth="1"/>
    <col min="20" max="20" width="13.44140625" style="64" bestFit="1" customWidth="1"/>
    <col min="21" max="21" width="19" style="64" customWidth="1"/>
    <col min="22" max="22" width="13.44140625" style="64" bestFit="1" customWidth="1"/>
    <col min="23" max="23" width="18.21875" style="64" customWidth="1"/>
    <col min="24" max="24" width="13.44140625" style="64" bestFit="1" customWidth="1"/>
    <col min="25" max="25" width="13.77734375" style="64" customWidth="1"/>
    <col min="26" max="26" width="13.44140625" style="64" bestFit="1" customWidth="1"/>
    <col min="27" max="27" width="14" style="64" customWidth="1"/>
    <col min="28" max="28" width="13.44140625" style="64" customWidth="1"/>
    <col min="29" max="29" width="14.5546875" style="64" customWidth="1"/>
    <col min="30" max="30" width="13.44140625" style="64" bestFit="1" customWidth="1"/>
    <col min="31" max="31" width="16.21875" style="64" customWidth="1"/>
    <col min="32" max="32" width="13.44140625" style="64" bestFit="1" customWidth="1"/>
    <col min="33" max="33" width="16.77734375" style="64" customWidth="1"/>
    <col min="34" max="34" width="13.44140625" style="64" bestFit="1" customWidth="1"/>
    <col min="35" max="35" width="14.5546875" style="64" customWidth="1"/>
    <col min="36" max="36" width="13.44140625" style="64" bestFit="1" customWidth="1"/>
    <col min="37" max="37" width="16" style="64" customWidth="1"/>
    <col min="38" max="38" width="13.44140625" style="64" bestFit="1" customWidth="1"/>
    <col min="39" max="39" width="14.44140625" style="64" customWidth="1"/>
    <col min="40" max="40" width="13.44140625" style="64" bestFit="1" customWidth="1"/>
    <col min="41" max="41" width="12.77734375" style="64" customWidth="1"/>
    <col min="42" max="42" width="13.44140625" style="64" bestFit="1" customWidth="1"/>
    <col min="43" max="43" width="16.77734375" style="64" customWidth="1"/>
    <col min="44" max="44" width="14.5546875" style="64" bestFit="1" customWidth="1"/>
    <col min="45" max="47" width="16.77734375" style="64" customWidth="1"/>
    <col min="48" max="48" width="14.5546875" style="64" bestFit="1" customWidth="1"/>
    <col min="49" max="51" width="16.77734375" style="64" customWidth="1"/>
    <col min="52" max="52" width="14.5546875" style="64" customWidth="1"/>
    <col min="53" max="53" width="14.77734375" style="64" customWidth="1"/>
    <col min="54" max="58" width="16.77734375" style="64" customWidth="1"/>
    <col min="59" max="59" width="16" style="64" customWidth="1"/>
    <col min="60" max="60" width="14.5546875" style="64" bestFit="1" customWidth="1"/>
    <col min="61" max="61" width="14.44140625" style="64" customWidth="1"/>
    <col min="62" max="62" width="16.77734375" style="64" customWidth="1"/>
    <col min="63" max="63" width="14.44140625" style="64" customWidth="1"/>
    <col min="64" max="64" width="16.77734375" style="64" customWidth="1"/>
    <col min="65" max="65" width="13.5546875" style="64" customWidth="1"/>
    <col min="66" max="66" width="16.77734375" style="64" customWidth="1"/>
    <col min="67" max="67" width="15.77734375" style="64" customWidth="1"/>
    <col min="68" max="75" width="16.77734375" style="64" customWidth="1"/>
    <col min="76" max="76" width="15.77734375" style="65"/>
    <col min="77" max="16384" width="15.77734375" style="66"/>
  </cols>
  <sheetData>
    <row r="1" spans="1:76" ht="29.95" customHeight="1" thickBot="1" x14ac:dyDescent="0.3"/>
    <row r="2" spans="1:76" ht="29.95" customHeight="1" x14ac:dyDescent="0.25">
      <c r="A2" s="67" t="s">
        <v>55</v>
      </c>
      <c r="B2" s="68" t="s">
        <v>56</v>
      </c>
      <c r="C2" s="69" t="s">
        <v>57</v>
      </c>
      <c r="D2" s="69"/>
      <c r="E2" s="69"/>
      <c r="F2" s="66"/>
    </row>
    <row r="3" spans="1:76" ht="29.95" customHeight="1" x14ac:dyDescent="0.25">
      <c r="A3" s="70" t="s">
        <v>58</v>
      </c>
      <c r="B3" s="71" t="s">
        <v>1</v>
      </c>
      <c r="C3" s="72" t="s">
        <v>59</v>
      </c>
      <c r="D3" s="72"/>
      <c r="E3" s="72"/>
      <c r="F3" s="66"/>
    </row>
    <row r="4" spans="1:76" ht="25.35" x14ac:dyDescent="0.25">
      <c r="A4" s="70" t="s">
        <v>60</v>
      </c>
      <c r="B4" s="71" t="s">
        <v>61</v>
      </c>
      <c r="C4" s="72" t="s">
        <v>62</v>
      </c>
      <c r="D4" s="72"/>
      <c r="E4" s="72"/>
      <c r="F4" s="66"/>
    </row>
    <row r="5" spans="1:76" ht="47.95" customHeight="1" x14ac:dyDescent="0.25">
      <c r="A5" s="73"/>
      <c r="B5" s="74"/>
      <c r="C5" s="72" t="s">
        <v>63</v>
      </c>
      <c r="D5" s="72"/>
      <c r="E5" s="72"/>
      <c r="F5" s="66"/>
    </row>
    <row r="6" spans="1:76" ht="29.95" customHeight="1" thickBot="1" x14ac:dyDescent="0.3"/>
    <row r="7" spans="1:76" ht="70.599999999999994" customHeight="1" thickBot="1" x14ac:dyDescent="0.3">
      <c r="A7" s="157" t="s">
        <v>76</v>
      </c>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9"/>
    </row>
    <row r="8" spans="1:76" ht="29.95" customHeight="1" x14ac:dyDescent="0.25">
      <c r="A8" s="162" t="s">
        <v>28</v>
      </c>
      <c r="B8" s="148" t="s">
        <v>29</v>
      </c>
      <c r="C8" s="148" t="s">
        <v>30</v>
      </c>
      <c r="D8" s="148" t="s">
        <v>31</v>
      </c>
      <c r="E8" s="151" t="s">
        <v>32</v>
      </c>
      <c r="F8" s="165" t="s">
        <v>52</v>
      </c>
      <c r="G8" s="166"/>
      <c r="H8" s="166"/>
      <c r="I8" s="166"/>
      <c r="J8" s="166"/>
      <c r="K8" s="166"/>
      <c r="L8" s="166"/>
      <c r="M8" s="167"/>
      <c r="N8" s="154" t="s">
        <v>33</v>
      </c>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6"/>
    </row>
    <row r="9" spans="1:76" s="76" customFormat="1" ht="29.95" customHeight="1" x14ac:dyDescent="0.25">
      <c r="A9" s="163"/>
      <c r="B9" s="149"/>
      <c r="C9" s="149"/>
      <c r="D9" s="149"/>
      <c r="E9" s="152"/>
      <c r="F9" s="160" t="s">
        <v>24</v>
      </c>
      <c r="G9" s="161"/>
      <c r="H9" s="160" t="s">
        <v>25</v>
      </c>
      <c r="I9" s="161"/>
      <c r="J9" s="160" t="s">
        <v>26</v>
      </c>
      <c r="K9" s="161"/>
      <c r="L9" s="160" t="s">
        <v>27</v>
      </c>
      <c r="M9" s="161"/>
      <c r="N9" s="52" t="str">
        <f>VLOOKUP(O10,' Sommario_costi_MANODOPERA'!$A:$D,3,0)</f>
        <v>Apripista 170 HP</v>
      </c>
      <c r="O9" s="53"/>
      <c r="P9" s="54" t="str">
        <f>VLOOKUP(Q10,' Sommario_costi_MANODOPERA'!$A:$D,3,0)</f>
        <v>Apripista 215 HP</v>
      </c>
      <c r="Q9" s="55"/>
      <c r="R9" s="54" t="str">
        <f>VLOOKUP(S10,' Sommario_costi_MANODOPERA'!$A:$D,3,0)</f>
        <v xml:space="preserve">Attrezzatura di perforazione 200 HP per pali medio diametro </v>
      </c>
      <c r="S9" s="55"/>
      <c r="T9" s="54" t="str">
        <f>VLOOKUP(U10,' Sommario_costi_MANODOPERA'!$A:$D,3,0)</f>
        <v>Attrezzatura di perforazione micropali/tiranti 150 HP</v>
      </c>
      <c r="U9" s="55"/>
      <c r="V9" s="54" t="str">
        <f>VLOOKUP(W10,' Sommario_costi_MANODOPERA'!$A:$D,3,0)</f>
        <v>Attrezzatura di perforazione/iniezione jet-grouting 150 HP (compresi consumi di perforazione ed iniezione)</v>
      </c>
      <c r="W9" s="55"/>
      <c r="X9" s="54" t="str">
        <f>VLOOKUP(Y10,' Sommario_costi_MANODOPERA'!$A:$D,3,0)</f>
        <v>Attrezzatura infissione sostegni guard-rail</v>
      </c>
      <c r="Y9" s="55"/>
      <c r="Z9" s="54" t="str">
        <f>VLOOKUP(AA10,' Sommario_costi_MANODOPERA'!$A:$D,3,0)</f>
        <v>Autoarticolato 5 assi portata 32,2 t</v>
      </c>
      <c r="AA9" s="55"/>
      <c r="AB9" s="54" t="str">
        <f>VLOOKUP(AC10,' Sommario_costi_MANODOPERA'!$A:$D,3,0)</f>
        <v>Autobetoniera portata 9 m³</v>
      </c>
      <c r="AC9" s="55"/>
      <c r="AD9" s="54" t="str">
        <f>VLOOKUP(AE10,' Sommario_costi_MANODOPERA'!$A:$D,3,0)</f>
        <v>Autocarro 4 assi portata 21,6 t</v>
      </c>
      <c r="AE9" s="55"/>
      <c r="AF9" s="54" t="str">
        <f>VLOOKUP(AG10,' Sommario_costi_MANODOPERA'!$A:$D,3,0)</f>
        <v>Autocarro portata 16 t + gru</v>
      </c>
      <c r="AG9" s="55"/>
      <c r="AH9" s="54" t="str">
        <f>VLOOKUP(AI10,' Sommario_costi_MANODOPERA'!$A:$D,3,0)</f>
        <v>Autocarro portata 20 t + gru</v>
      </c>
      <c r="AI9" s="55"/>
      <c r="AJ9" s="54" t="str">
        <f>VLOOKUP(AK10,' Sommario_costi_MANODOPERA'!$A:$D,3,0)</f>
        <v>Autogru portata 30 t</v>
      </c>
      <c r="AK9" s="55"/>
      <c r="AL9" s="54" t="str">
        <f>VLOOKUP(AM10,' Sommario_costi_MANODOPERA'!$A:$D,3,0)</f>
        <v>Autogru portata 80 t</v>
      </c>
      <c r="AM9" s="55"/>
      <c r="AN9" s="54" t="str">
        <f>VLOOKUP(AO10,' Sommario_costi_MANODOPERA'!$A:$D,3,0)</f>
        <v>Carotatrice idraulica</v>
      </c>
      <c r="AO9" s="55"/>
      <c r="AP9" s="54" t="str">
        <f>VLOOKUP(AQ10,' Sommario_costi_MANODOPERA'!$A:$D,3,0)</f>
        <v>Elettropompa sommersa 10 HP</v>
      </c>
      <c r="AQ9" s="55"/>
      <c r="AR9" s="54" t="str">
        <f>VLOOKUP(AS10,' Sommario_costi_MANODOPERA'!$A:$D,3,0)</f>
        <v>Escavatore 270 HP con benna da 2,5 m³</v>
      </c>
      <c r="AS9" s="55"/>
      <c r="AT9" s="54" t="str">
        <f>VLOOKUP(AU10,' Sommario_costi_MANODOPERA'!$A:$D,3,0)</f>
        <v>Gruppo elettrogeno da 25 Kva</v>
      </c>
      <c r="AU9" s="55"/>
      <c r="AV9" s="54" t="str">
        <f>VLOOKUP(AW10,' Sommario_costi_MANODOPERA'!$A:$D,3,0)</f>
        <v>Gruppo iniezione ad alta pressione 500 HP</v>
      </c>
      <c r="AW9" s="55"/>
      <c r="AX9" s="54" t="str">
        <f>VLOOKUP(AY10,' Sommario_costi_MANODOPERA'!$A:$D,3,0)</f>
        <v>Impianto miscelazione malte 20 m³/ora</v>
      </c>
      <c r="AY9" s="55"/>
      <c r="AZ9" s="54" t="str">
        <f>VLOOKUP(BA10,' Sommario_costi_MANODOPERA'!$A:$D,3,0)</f>
        <v>Martello demolitore (incluso motocompressore)</v>
      </c>
      <c r="BA9" s="55"/>
      <c r="BB9" s="54" t="str">
        <f>VLOOKUP(BC10,' Sommario_costi_MANODOPERA'!$A:$D,3,0)</f>
        <v>Motosaldatrice</v>
      </c>
      <c r="BC9" s="55"/>
      <c r="BD9" s="54" t="str">
        <f>VLOOKUP(BE10,' Sommario_costi_MANODOPERA'!$A:$D,3,0)</f>
        <v>Pala cingolata da 120 HP</v>
      </c>
      <c r="BE9" s="55"/>
      <c r="BF9" s="54" t="str">
        <f>VLOOKUP(BG10,' Sommario_costi_MANODOPERA'!$A:$D,3,0)</f>
        <v>Pala gommata 260 HP benna m³ 4,20</v>
      </c>
      <c r="BG9" s="55"/>
      <c r="BH9" s="54" t="str">
        <f>VLOOKUP(BI10,' Sommario_costi_MANODOPERA'!$A:$D,3,0)</f>
        <v>Piattaforma autocarrate semovente</v>
      </c>
      <c r="BI9" s="55"/>
      <c r="BJ9" s="54" t="str">
        <f>VLOOKUP(BK10,' Sommario_costi_MANODOPERA'!$A:$D,3,0)</f>
        <v>Piegatrice e troncatrice meccanica</v>
      </c>
      <c r="BK9" s="55"/>
      <c r="BL9" s="54" t="str">
        <f>VLOOKUP(BM10,' Sommario_costi_MANODOPERA'!$A:$D,3,0)</f>
        <v>Pompa per calcestruzzi</v>
      </c>
      <c r="BM9" s="55"/>
      <c r="BN9" s="54" t="str">
        <f>VLOOKUP(BO10,' Sommario_costi_MANODOPERA'!$A:$D,3,0)</f>
        <v>Tuboforma Ø 600 mm</v>
      </c>
      <c r="BO9" s="55"/>
      <c r="BP9" s="54" t="str">
        <f>VLOOKUP(BQ10,' Sommario_costi_MANODOPERA'!$A:$D,3,0)</f>
        <v>Vibratore ad ago</v>
      </c>
      <c r="BQ9" s="55"/>
      <c r="BR9" s="54" t="s">
        <v>34</v>
      </c>
      <c r="BS9" s="55"/>
      <c r="BT9" s="54" t="s">
        <v>34</v>
      </c>
      <c r="BU9" s="55"/>
      <c r="BV9" s="54" t="s">
        <v>34</v>
      </c>
      <c r="BW9" s="56"/>
      <c r="BX9" s="75"/>
    </row>
    <row r="10" spans="1:76" s="76" customFormat="1" ht="29.95" customHeight="1" x14ac:dyDescent="0.25">
      <c r="A10" s="163"/>
      <c r="B10" s="149"/>
      <c r="C10" s="149"/>
      <c r="D10" s="149"/>
      <c r="E10" s="152"/>
      <c r="F10" s="160"/>
      <c r="G10" s="161"/>
      <c r="H10" s="160"/>
      <c r="I10" s="161"/>
      <c r="J10" s="160"/>
      <c r="K10" s="161"/>
      <c r="L10" s="160"/>
      <c r="M10" s="161"/>
      <c r="N10" s="57" t="s">
        <v>20</v>
      </c>
      <c r="O10" s="58">
        <v>1</v>
      </c>
      <c r="P10" s="59" t="str">
        <f>$N10</f>
        <v>Num. Progr.</v>
      </c>
      <c r="Q10" s="60">
        <f>O10+1</f>
        <v>2</v>
      </c>
      <c r="R10" s="59" t="str">
        <f>$N10</f>
        <v>Num. Progr.</v>
      </c>
      <c r="S10" s="60">
        <f>Q10+1</f>
        <v>3</v>
      </c>
      <c r="T10" s="59" t="str">
        <f>$N10</f>
        <v>Num. Progr.</v>
      </c>
      <c r="U10" s="60">
        <f>S10+1</f>
        <v>4</v>
      </c>
      <c r="V10" s="59" t="str">
        <f>$N10</f>
        <v>Num. Progr.</v>
      </c>
      <c r="W10" s="60">
        <f>U10+1</f>
        <v>5</v>
      </c>
      <c r="X10" s="59" t="str">
        <f>$N10</f>
        <v>Num. Progr.</v>
      </c>
      <c r="Y10" s="60">
        <f>W10+1</f>
        <v>6</v>
      </c>
      <c r="Z10" s="59" t="str">
        <f>$N10</f>
        <v>Num. Progr.</v>
      </c>
      <c r="AA10" s="60">
        <f>Y10+1</f>
        <v>7</v>
      </c>
      <c r="AB10" s="59" t="str">
        <f>$N10</f>
        <v>Num. Progr.</v>
      </c>
      <c r="AC10" s="60">
        <f>AA10+1</f>
        <v>8</v>
      </c>
      <c r="AD10" s="59" t="str">
        <f>$N10</f>
        <v>Num. Progr.</v>
      </c>
      <c r="AE10" s="60">
        <f>AC10+1</f>
        <v>9</v>
      </c>
      <c r="AF10" s="59" t="str">
        <f>$N10</f>
        <v>Num. Progr.</v>
      </c>
      <c r="AG10" s="60">
        <f>AE10+1</f>
        <v>10</v>
      </c>
      <c r="AH10" s="59" t="str">
        <f>$N10</f>
        <v>Num. Progr.</v>
      </c>
      <c r="AI10" s="60">
        <f>AG10+1</f>
        <v>11</v>
      </c>
      <c r="AJ10" s="59" t="str">
        <f>$N10</f>
        <v>Num. Progr.</v>
      </c>
      <c r="AK10" s="60">
        <f>AI10+1</f>
        <v>12</v>
      </c>
      <c r="AL10" s="59" t="str">
        <f>$N10</f>
        <v>Num. Progr.</v>
      </c>
      <c r="AM10" s="60">
        <f>AK10+1</f>
        <v>13</v>
      </c>
      <c r="AN10" s="59" t="str">
        <f>$N10</f>
        <v>Num. Progr.</v>
      </c>
      <c r="AO10" s="60">
        <f>AM10+1</f>
        <v>14</v>
      </c>
      <c r="AP10" s="59" t="str">
        <f>$N10</f>
        <v>Num. Progr.</v>
      </c>
      <c r="AQ10" s="60">
        <f>AO10+1</f>
        <v>15</v>
      </c>
      <c r="AR10" s="59" t="str">
        <f>$N10</f>
        <v>Num. Progr.</v>
      </c>
      <c r="AS10" s="60">
        <f>AQ10+1</f>
        <v>16</v>
      </c>
      <c r="AT10" s="59" t="str">
        <f>$N10</f>
        <v>Num. Progr.</v>
      </c>
      <c r="AU10" s="60">
        <f>AS10+1</f>
        <v>17</v>
      </c>
      <c r="AV10" s="59" t="str">
        <f>$N10</f>
        <v>Num. Progr.</v>
      </c>
      <c r="AW10" s="60">
        <f>AU10+1</f>
        <v>18</v>
      </c>
      <c r="AX10" s="59" t="str">
        <f>$N10</f>
        <v>Num. Progr.</v>
      </c>
      <c r="AY10" s="60">
        <f>AW10+1</f>
        <v>19</v>
      </c>
      <c r="AZ10" s="59" t="str">
        <f>$N10</f>
        <v>Num. Progr.</v>
      </c>
      <c r="BA10" s="60">
        <f>AY10+1</f>
        <v>20</v>
      </c>
      <c r="BB10" s="59" t="str">
        <f>$N10</f>
        <v>Num. Progr.</v>
      </c>
      <c r="BC10" s="60">
        <f>BA10+1</f>
        <v>21</v>
      </c>
      <c r="BD10" s="59" t="str">
        <f>$N10</f>
        <v>Num. Progr.</v>
      </c>
      <c r="BE10" s="60">
        <f>BC10+1</f>
        <v>22</v>
      </c>
      <c r="BF10" s="59" t="str">
        <f>$N10</f>
        <v>Num. Progr.</v>
      </c>
      <c r="BG10" s="60">
        <f>BE10+1</f>
        <v>23</v>
      </c>
      <c r="BH10" s="59" t="str">
        <f>$N10</f>
        <v>Num. Progr.</v>
      </c>
      <c r="BI10" s="60">
        <f>BG10+1</f>
        <v>24</v>
      </c>
      <c r="BJ10" s="59" t="str">
        <f>$N10</f>
        <v>Num. Progr.</v>
      </c>
      <c r="BK10" s="60">
        <f>BI10+1</f>
        <v>25</v>
      </c>
      <c r="BL10" s="59" t="str">
        <f>$N10</f>
        <v>Num. Progr.</v>
      </c>
      <c r="BM10" s="60">
        <f>BK10+1</f>
        <v>26</v>
      </c>
      <c r="BN10" s="59" t="str">
        <f>$N10</f>
        <v>Num. Progr.</v>
      </c>
      <c r="BO10" s="60">
        <f>BM10+1</f>
        <v>27</v>
      </c>
      <c r="BP10" s="59" t="str">
        <f>$N10</f>
        <v>Num. Progr.</v>
      </c>
      <c r="BQ10" s="60">
        <f>BO10+1</f>
        <v>28</v>
      </c>
      <c r="BR10" s="59" t="str">
        <f>$N10</f>
        <v>Num. Progr.</v>
      </c>
      <c r="BS10" s="60">
        <f>BQ10+1</f>
        <v>29</v>
      </c>
      <c r="BT10" s="59" t="str">
        <f>$N10</f>
        <v>Num. Progr.</v>
      </c>
      <c r="BU10" s="60">
        <f>BS10+1</f>
        <v>30</v>
      </c>
      <c r="BV10" s="59" t="str">
        <f>$N10</f>
        <v>Num. Progr.</v>
      </c>
      <c r="BW10" s="95">
        <f>BU10+1</f>
        <v>31</v>
      </c>
      <c r="BX10" s="75"/>
    </row>
    <row r="11" spans="1:76" s="76" customFormat="1" ht="29.95" customHeight="1" thickBot="1" x14ac:dyDescent="0.3">
      <c r="A11" s="164"/>
      <c r="B11" s="150"/>
      <c r="C11" s="150"/>
      <c r="D11" s="150"/>
      <c r="E11" s="153"/>
      <c r="F11" s="50" t="s">
        <v>53</v>
      </c>
      <c r="G11" s="51" t="s">
        <v>54</v>
      </c>
      <c r="H11" s="50" t="s">
        <v>53</v>
      </c>
      <c r="I11" s="51" t="s">
        <v>54</v>
      </c>
      <c r="J11" s="50" t="s">
        <v>53</v>
      </c>
      <c r="K11" s="51" t="s">
        <v>54</v>
      </c>
      <c r="L11" s="50" t="s">
        <v>53</v>
      </c>
      <c r="M11" s="94" t="s">
        <v>54</v>
      </c>
      <c r="N11" s="93" t="s">
        <v>53</v>
      </c>
      <c r="O11" s="61" t="s">
        <v>54</v>
      </c>
      <c r="P11" s="61" t="s">
        <v>53</v>
      </c>
      <c r="Q11" s="61" t="s">
        <v>54</v>
      </c>
      <c r="R11" s="61" t="s">
        <v>53</v>
      </c>
      <c r="S11" s="61" t="s">
        <v>54</v>
      </c>
      <c r="T11" s="61" t="s">
        <v>53</v>
      </c>
      <c r="U11" s="61" t="s">
        <v>54</v>
      </c>
      <c r="V11" s="61" t="s">
        <v>53</v>
      </c>
      <c r="W11" s="61" t="s">
        <v>54</v>
      </c>
      <c r="X11" s="61" t="s">
        <v>53</v>
      </c>
      <c r="Y11" s="61" t="s">
        <v>54</v>
      </c>
      <c r="Z11" s="61" t="s">
        <v>53</v>
      </c>
      <c r="AA11" s="61" t="s">
        <v>54</v>
      </c>
      <c r="AB11" s="61" t="s">
        <v>53</v>
      </c>
      <c r="AC11" s="61" t="s">
        <v>54</v>
      </c>
      <c r="AD11" s="61" t="s">
        <v>53</v>
      </c>
      <c r="AE11" s="61" t="s">
        <v>54</v>
      </c>
      <c r="AF11" s="61" t="s">
        <v>53</v>
      </c>
      <c r="AG11" s="61" t="s">
        <v>54</v>
      </c>
      <c r="AH11" s="61" t="s">
        <v>53</v>
      </c>
      <c r="AI11" s="61" t="s">
        <v>54</v>
      </c>
      <c r="AJ11" s="61" t="s">
        <v>53</v>
      </c>
      <c r="AK11" s="61" t="s">
        <v>54</v>
      </c>
      <c r="AL11" s="61" t="s">
        <v>53</v>
      </c>
      <c r="AM11" s="61" t="s">
        <v>54</v>
      </c>
      <c r="AN11" s="61" t="s">
        <v>53</v>
      </c>
      <c r="AO11" s="61" t="s">
        <v>54</v>
      </c>
      <c r="AP11" s="61" t="s">
        <v>53</v>
      </c>
      <c r="AQ11" s="61" t="s">
        <v>54</v>
      </c>
      <c r="AR11" s="61" t="s">
        <v>53</v>
      </c>
      <c r="AS11" s="61" t="s">
        <v>54</v>
      </c>
      <c r="AT11" s="61" t="s">
        <v>53</v>
      </c>
      <c r="AU11" s="61" t="s">
        <v>54</v>
      </c>
      <c r="AV11" s="61" t="s">
        <v>53</v>
      </c>
      <c r="AW11" s="61" t="s">
        <v>54</v>
      </c>
      <c r="AX11" s="61" t="s">
        <v>53</v>
      </c>
      <c r="AY11" s="61" t="s">
        <v>54</v>
      </c>
      <c r="AZ11" s="61" t="s">
        <v>53</v>
      </c>
      <c r="BA11" s="61" t="s">
        <v>54</v>
      </c>
      <c r="BB11" s="61" t="s">
        <v>53</v>
      </c>
      <c r="BC11" s="61" t="s">
        <v>54</v>
      </c>
      <c r="BD11" s="61" t="s">
        <v>53</v>
      </c>
      <c r="BE11" s="61" t="s">
        <v>54</v>
      </c>
      <c r="BF11" s="61" t="s">
        <v>53</v>
      </c>
      <c r="BG11" s="61" t="s">
        <v>54</v>
      </c>
      <c r="BH11" s="61" t="s">
        <v>53</v>
      </c>
      <c r="BI11" s="61" t="s">
        <v>54</v>
      </c>
      <c r="BJ11" s="61" t="s">
        <v>53</v>
      </c>
      <c r="BK11" s="61" t="s">
        <v>54</v>
      </c>
      <c r="BL11" s="61" t="s">
        <v>53</v>
      </c>
      <c r="BM11" s="61" t="s">
        <v>54</v>
      </c>
      <c r="BN11" s="61" t="s">
        <v>53</v>
      </c>
      <c r="BO11" s="61" t="s">
        <v>54</v>
      </c>
      <c r="BP11" s="61" t="s">
        <v>53</v>
      </c>
      <c r="BQ11" s="61" t="s">
        <v>54</v>
      </c>
      <c r="BR11" s="61" t="s">
        <v>53</v>
      </c>
      <c r="BS11" s="61" t="s">
        <v>54</v>
      </c>
      <c r="BT11" s="61" t="s">
        <v>53</v>
      </c>
      <c r="BU11" s="61" t="s">
        <v>54</v>
      </c>
      <c r="BV11" s="61" t="s">
        <v>53</v>
      </c>
      <c r="BW11" s="96" t="s">
        <v>54</v>
      </c>
      <c r="BX11" s="75"/>
    </row>
    <row r="12" spans="1:76" ht="29.95" customHeight="1" x14ac:dyDescent="0.25">
      <c r="A12" s="77" t="s">
        <v>0</v>
      </c>
      <c r="B12" s="78" t="s">
        <v>9</v>
      </c>
      <c r="C12" s="79" t="s">
        <v>86</v>
      </c>
      <c r="D12" s="80" t="s">
        <v>87</v>
      </c>
      <c r="E12" s="81">
        <v>52.26</v>
      </c>
      <c r="F12" s="20"/>
      <c r="G12" s="24"/>
      <c r="H12" s="21"/>
      <c r="I12" s="24"/>
      <c r="J12" s="21"/>
      <c r="K12" s="23"/>
      <c r="L12" s="21"/>
      <c r="M12" s="25"/>
      <c r="N12" s="82"/>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4"/>
      <c r="BX12" s="85"/>
    </row>
    <row r="13" spans="1:76" ht="29.95" customHeight="1" x14ac:dyDescent="0.25">
      <c r="A13" s="86">
        <f>+A12+1</f>
        <v>2</v>
      </c>
      <c r="B13" s="87" t="s">
        <v>10</v>
      </c>
      <c r="C13" s="88" t="s">
        <v>88</v>
      </c>
      <c r="D13" s="89" t="s">
        <v>89</v>
      </c>
      <c r="E13" s="90">
        <v>457247.76799999998</v>
      </c>
      <c r="F13" s="18"/>
      <c r="G13" s="24"/>
      <c r="H13" s="19"/>
      <c r="I13" s="24"/>
      <c r="J13" s="19"/>
      <c r="K13" s="23"/>
      <c r="L13" s="19"/>
      <c r="M13" s="25"/>
      <c r="N13" s="82"/>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4"/>
      <c r="BX13" s="85"/>
    </row>
    <row r="14" spans="1:76" ht="29.95" customHeight="1" x14ac:dyDescent="0.25">
      <c r="A14" s="86">
        <f t="shared" ref="A14:A41" si="0">+A13+1</f>
        <v>3</v>
      </c>
      <c r="B14" s="87" t="s">
        <v>90</v>
      </c>
      <c r="C14" s="88" t="s">
        <v>91</v>
      </c>
      <c r="D14" s="89" t="s">
        <v>92</v>
      </c>
      <c r="E14" s="90">
        <v>4668</v>
      </c>
      <c r="F14" s="18"/>
      <c r="G14" s="24"/>
      <c r="H14" s="19"/>
      <c r="I14" s="24"/>
      <c r="J14" s="19"/>
      <c r="K14" s="23"/>
      <c r="L14" s="19"/>
      <c r="M14" s="25"/>
      <c r="N14" s="91"/>
      <c r="O14" s="92"/>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4"/>
      <c r="BX14" s="85"/>
    </row>
    <row r="15" spans="1:76" ht="29.95" customHeight="1" x14ac:dyDescent="0.25">
      <c r="A15" s="86">
        <f t="shared" si="0"/>
        <v>4</v>
      </c>
      <c r="B15" s="87" t="s">
        <v>93</v>
      </c>
      <c r="C15" s="88" t="s">
        <v>94</v>
      </c>
      <c r="D15" s="89" t="s">
        <v>92</v>
      </c>
      <c r="E15" s="90">
        <v>9346.5</v>
      </c>
      <c r="F15" s="18"/>
      <c r="G15" s="24"/>
      <c r="H15" s="19"/>
      <c r="I15" s="24"/>
      <c r="J15" s="19"/>
      <c r="K15" s="23"/>
      <c r="L15" s="19"/>
      <c r="M15" s="25"/>
      <c r="N15" s="91"/>
      <c r="O15" s="92"/>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4"/>
      <c r="BX15" s="85"/>
    </row>
    <row r="16" spans="1:76" ht="29.95" customHeight="1" x14ac:dyDescent="0.25">
      <c r="A16" s="86">
        <f t="shared" si="0"/>
        <v>5</v>
      </c>
      <c r="B16" s="87" t="s">
        <v>46</v>
      </c>
      <c r="C16" s="88" t="s">
        <v>95</v>
      </c>
      <c r="D16" s="89" t="s">
        <v>45</v>
      </c>
      <c r="E16" s="90">
        <v>56398.3</v>
      </c>
      <c r="F16" s="18"/>
      <c r="G16" s="24"/>
      <c r="H16" s="19"/>
      <c r="I16" s="24"/>
      <c r="J16" s="19"/>
      <c r="K16" s="23"/>
      <c r="L16" s="19"/>
      <c r="M16" s="25"/>
      <c r="N16" s="82"/>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4"/>
      <c r="BX16" s="85"/>
    </row>
    <row r="17" spans="1:76" ht="29.95" customHeight="1" x14ac:dyDescent="0.25">
      <c r="A17" s="86">
        <f t="shared" si="0"/>
        <v>6</v>
      </c>
      <c r="B17" s="87" t="s">
        <v>11</v>
      </c>
      <c r="C17" s="88" t="s">
        <v>96</v>
      </c>
      <c r="D17" s="89" t="s">
        <v>87</v>
      </c>
      <c r="E17" s="90">
        <v>1170.19</v>
      </c>
      <c r="F17" s="18"/>
      <c r="G17" s="24"/>
      <c r="H17" s="19"/>
      <c r="I17" s="24"/>
      <c r="J17" s="19"/>
      <c r="K17" s="23"/>
      <c r="L17" s="19"/>
      <c r="M17" s="25"/>
      <c r="N17" s="82"/>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4"/>
      <c r="BX17" s="85"/>
    </row>
    <row r="18" spans="1:76" ht="29.95" customHeight="1" x14ac:dyDescent="0.25">
      <c r="A18" s="86">
        <f t="shared" si="0"/>
        <v>7</v>
      </c>
      <c r="B18" s="87" t="s">
        <v>97</v>
      </c>
      <c r="C18" s="88" t="s">
        <v>98</v>
      </c>
      <c r="D18" s="89" t="s">
        <v>87</v>
      </c>
      <c r="E18" s="90">
        <v>8.2200000000000006</v>
      </c>
      <c r="F18" s="18"/>
      <c r="G18" s="24"/>
      <c r="H18" s="19"/>
      <c r="I18" s="24"/>
      <c r="J18" s="19"/>
      <c r="K18" s="23"/>
      <c r="L18" s="19"/>
      <c r="M18" s="25"/>
      <c r="N18" s="82"/>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4"/>
      <c r="BX18" s="85"/>
    </row>
    <row r="19" spans="1:76" ht="29.95" customHeight="1" x14ac:dyDescent="0.25">
      <c r="A19" s="86">
        <f t="shared" si="0"/>
        <v>8</v>
      </c>
      <c r="B19" s="87" t="s">
        <v>12</v>
      </c>
      <c r="C19" s="88" t="s">
        <v>99</v>
      </c>
      <c r="D19" s="89" t="s">
        <v>100</v>
      </c>
      <c r="E19" s="90">
        <v>4661.9489999999996</v>
      </c>
      <c r="F19" s="18"/>
      <c r="G19" s="24"/>
      <c r="H19" s="19"/>
      <c r="I19" s="24"/>
      <c r="J19" s="19"/>
      <c r="K19" s="23"/>
      <c r="L19" s="19"/>
      <c r="M19" s="25"/>
      <c r="N19" s="82"/>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4"/>
      <c r="BX19" s="85"/>
    </row>
    <row r="20" spans="1:76" ht="29.95" customHeight="1" x14ac:dyDescent="0.25">
      <c r="A20" s="86">
        <f t="shared" si="0"/>
        <v>9</v>
      </c>
      <c r="B20" s="87" t="s">
        <v>13</v>
      </c>
      <c r="C20" s="88" t="s">
        <v>101</v>
      </c>
      <c r="D20" s="89" t="s">
        <v>45</v>
      </c>
      <c r="E20" s="90">
        <v>688655.50100000005</v>
      </c>
      <c r="F20" s="18"/>
      <c r="G20" s="24"/>
      <c r="H20" s="19"/>
      <c r="I20" s="24"/>
      <c r="J20" s="19"/>
      <c r="K20" s="23"/>
      <c r="L20" s="19"/>
      <c r="M20" s="25"/>
      <c r="N20" s="82"/>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4"/>
      <c r="BX20" s="85"/>
    </row>
    <row r="21" spans="1:76" ht="29.95" customHeight="1" x14ac:dyDescent="0.25">
      <c r="A21" s="86">
        <f t="shared" si="0"/>
        <v>10</v>
      </c>
      <c r="B21" s="87" t="s">
        <v>102</v>
      </c>
      <c r="C21" s="88" t="s">
        <v>103</v>
      </c>
      <c r="D21" s="89" t="s">
        <v>45</v>
      </c>
      <c r="E21" s="90">
        <v>22821.790000000005</v>
      </c>
      <c r="F21" s="18"/>
      <c r="G21" s="24"/>
      <c r="H21" s="19"/>
      <c r="I21" s="24"/>
      <c r="J21" s="19"/>
      <c r="K21" s="23"/>
      <c r="L21" s="19"/>
      <c r="M21" s="25"/>
      <c r="N21" s="82"/>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4"/>
      <c r="BX21" s="85"/>
    </row>
    <row r="22" spans="1:76" ht="29.95" customHeight="1" x14ac:dyDescent="0.25">
      <c r="A22" s="86">
        <f t="shared" si="0"/>
        <v>11</v>
      </c>
      <c r="B22" s="87" t="s">
        <v>14</v>
      </c>
      <c r="C22" s="88" t="s">
        <v>104</v>
      </c>
      <c r="D22" s="89" t="s">
        <v>70</v>
      </c>
      <c r="E22" s="90">
        <v>184.95999999999998</v>
      </c>
      <c r="F22" s="18"/>
      <c r="G22" s="24"/>
      <c r="H22" s="19"/>
      <c r="I22" s="24"/>
      <c r="J22" s="19"/>
      <c r="K22" s="23"/>
      <c r="L22" s="19"/>
      <c r="M22" s="25"/>
      <c r="N22" s="82"/>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4"/>
      <c r="BX22" s="85"/>
    </row>
    <row r="23" spans="1:76" ht="29.95" customHeight="1" x14ac:dyDescent="0.25">
      <c r="A23" s="86">
        <f t="shared" si="0"/>
        <v>12</v>
      </c>
      <c r="B23" s="87" t="s">
        <v>105</v>
      </c>
      <c r="C23" s="88" t="s">
        <v>106</v>
      </c>
      <c r="D23" s="89" t="s">
        <v>70</v>
      </c>
      <c r="E23" s="90">
        <v>75</v>
      </c>
      <c r="F23" s="18"/>
      <c r="G23" s="24"/>
      <c r="H23" s="19"/>
      <c r="I23" s="24"/>
      <c r="J23" s="19"/>
      <c r="K23" s="23"/>
      <c r="L23" s="19"/>
      <c r="M23" s="25"/>
      <c r="N23" s="82"/>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4"/>
      <c r="BX23" s="85"/>
    </row>
    <row r="24" spans="1:76" ht="29.95" customHeight="1" x14ac:dyDescent="0.25">
      <c r="A24" s="86">
        <f t="shared" si="0"/>
        <v>13</v>
      </c>
      <c r="B24" s="87" t="s">
        <v>15</v>
      </c>
      <c r="C24" s="88" t="s">
        <v>107</v>
      </c>
      <c r="D24" s="89" t="s">
        <v>70</v>
      </c>
      <c r="E24" s="90">
        <v>372.98399999999998</v>
      </c>
      <c r="F24" s="18"/>
      <c r="G24" s="24"/>
      <c r="H24" s="19"/>
      <c r="I24" s="24"/>
      <c r="J24" s="19"/>
      <c r="K24" s="23"/>
      <c r="L24" s="19"/>
      <c r="M24" s="25"/>
      <c r="N24" s="82"/>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4"/>
      <c r="BX24" s="85"/>
    </row>
    <row r="25" spans="1:76" ht="29.95" customHeight="1" x14ac:dyDescent="0.25">
      <c r="A25" s="86">
        <f t="shared" si="0"/>
        <v>14</v>
      </c>
      <c r="B25" s="87" t="s">
        <v>108</v>
      </c>
      <c r="C25" s="88" t="s">
        <v>109</v>
      </c>
      <c r="D25" s="89" t="s">
        <v>70</v>
      </c>
      <c r="E25" s="90">
        <v>326</v>
      </c>
      <c r="F25" s="18"/>
      <c r="G25" s="24"/>
      <c r="H25" s="19"/>
      <c r="I25" s="24"/>
      <c r="J25" s="19"/>
      <c r="K25" s="23"/>
      <c r="L25" s="19"/>
      <c r="M25" s="25"/>
      <c r="N25" s="82"/>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4"/>
      <c r="BX25" s="85"/>
    </row>
    <row r="26" spans="1:76" ht="29.95" customHeight="1" x14ac:dyDescent="0.25">
      <c r="A26" s="86">
        <f t="shared" si="0"/>
        <v>15</v>
      </c>
      <c r="B26" s="87" t="s">
        <v>110</v>
      </c>
      <c r="C26" s="88" t="s">
        <v>111</v>
      </c>
      <c r="D26" s="89" t="s">
        <v>70</v>
      </c>
      <c r="E26" s="90">
        <v>43</v>
      </c>
      <c r="F26" s="18"/>
      <c r="G26" s="24"/>
      <c r="H26" s="19"/>
      <c r="I26" s="24"/>
      <c r="J26" s="19"/>
      <c r="K26" s="23"/>
      <c r="L26" s="19"/>
      <c r="M26" s="25"/>
      <c r="N26" s="82"/>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4"/>
      <c r="BX26" s="85"/>
    </row>
    <row r="27" spans="1:76" ht="29.95" customHeight="1" x14ac:dyDescent="0.25">
      <c r="A27" s="86">
        <f t="shared" si="0"/>
        <v>16</v>
      </c>
      <c r="B27" s="87" t="s">
        <v>112</v>
      </c>
      <c r="C27" s="88" t="s">
        <v>113</v>
      </c>
      <c r="D27" s="89" t="s">
        <v>70</v>
      </c>
      <c r="E27" s="90">
        <v>509.9609999999999</v>
      </c>
      <c r="F27" s="18"/>
      <c r="G27" s="24"/>
      <c r="H27" s="19"/>
      <c r="I27" s="24"/>
      <c r="J27" s="19"/>
      <c r="K27" s="23"/>
      <c r="L27" s="19"/>
      <c r="M27" s="25"/>
      <c r="N27" s="82"/>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4"/>
      <c r="BX27" s="85"/>
    </row>
    <row r="28" spans="1:76" ht="29.95" customHeight="1" x14ac:dyDescent="0.25">
      <c r="A28" s="86">
        <f t="shared" si="0"/>
        <v>17</v>
      </c>
      <c r="B28" s="87" t="s">
        <v>16</v>
      </c>
      <c r="C28" s="88" t="s">
        <v>114</v>
      </c>
      <c r="D28" s="89" t="s">
        <v>87</v>
      </c>
      <c r="E28" s="90">
        <v>5382.9050000000007</v>
      </c>
      <c r="F28" s="18"/>
      <c r="G28" s="24"/>
      <c r="H28" s="19"/>
      <c r="I28" s="24"/>
      <c r="J28" s="19"/>
      <c r="K28" s="23"/>
      <c r="L28" s="19"/>
      <c r="M28" s="25"/>
      <c r="N28" s="82"/>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4"/>
      <c r="BX28" s="85"/>
    </row>
    <row r="29" spans="1:76" ht="29.95" customHeight="1" x14ac:dyDescent="0.25">
      <c r="A29" s="86">
        <f t="shared" si="0"/>
        <v>18</v>
      </c>
      <c r="B29" s="87" t="s">
        <v>75</v>
      </c>
      <c r="C29" s="88" t="s">
        <v>115</v>
      </c>
      <c r="D29" s="89" t="s">
        <v>70</v>
      </c>
      <c r="E29" s="90">
        <v>750.93600000000004</v>
      </c>
      <c r="F29" s="18"/>
      <c r="G29" s="24"/>
      <c r="H29" s="19"/>
      <c r="I29" s="24"/>
      <c r="J29" s="19"/>
      <c r="K29" s="23"/>
      <c r="L29" s="19"/>
      <c r="M29" s="25"/>
      <c r="N29" s="82"/>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4"/>
      <c r="BX29" s="85"/>
    </row>
    <row r="30" spans="1:76" ht="29.95" customHeight="1" x14ac:dyDescent="0.25">
      <c r="A30" s="86">
        <f t="shared" si="0"/>
        <v>19</v>
      </c>
      <c r="B30" s="87" t="s">
        <v>17</v>
      </c>
      <c r="C30" s="88" t="s">
        <v>116</v>
      </c>
      <c r="D30" s="89" t="s">
        <v>92</v>
      </c>
      <c r="E30" s="90">
        <v>7196.4000000000005</v>
      </c>
      <c r="F30" s="18"/>
      <c r="G30" s="24"/>
      <c r="H30" s="19"/>
      <c r="I30" s="24"/>
      <c r="J30" s="19"/>
      <c r="K30" s="23"/>
      <c r="L30" s="19"/>
      <c r="M30" s="25"/>
      <c r="N30" s="82"/>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4"/>
      <c r="BX30" s="85"/>
    </row>
    <row r="31" spans="1:76" ht="29.95" customHeight="1" x14ac:dyDescent="0.25">
      <c r="A31" s="86">
        <f t="shared" si="0"/>
        <v>20</v>
      </c>
      <c r="B31" s="87" t="s">
        <v>18</v>
      </c>
      <c r="C31" s="88" t="s">
        <v>117</v>
      </c>
      <c r="D31" s="89" t="s">
        <v>92</v>
      </c>
      <c r="E31" s="90">
        <v>176.5</v>
      </c>
      <c r="F31" s="18"/>
      <c r="G31" s="24"/>
      <c r="H31" s="19"/>
      <c r="I31" s="24"/>
      <c r="J31" s="19"/>
      <c r="K31" s="23"/>
      <c r="L31" s="19"/>
      <c r="M31" s="25"/>
      <c r="N31" s="82"/>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4"/>
      <c r="BX31" s="85"/>
    </row>
    <row r="32" spans="1:76" ht="29.95" customHeight="1" x14ac:dyDescent="0.25">
      <c r="A32" s="86">
        <f t="shared" si="0"/>
        <v>21</v>
      </c>
      <c r="B32" s="87" t="s">
        <v>118</v>
      </c>
      <c r="C32" s="88" t="s">
        <v>119</v>
      </c>
      <c r="D32" s="89" t="s">
        <v>92</v>
      </c>
      <c r="E32" s="90">
        <v>1989.67</v>
      </c>
      <c r="F32" s="18"/>
      <c r="G32" s="24"/>
      <c r="H32" s="19"/>
      <c r="I32" s="24"/>
      <c r="J32" s="19"/>
      <c r="K32" s="23"/>
      <c r="L32" s="19"/>
      <c r="M32" s="25"/>
      <c r="N32" s="82"/>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4"/>
      <c r="BX32" s="85"/>
    </row>
    <row r="33" spans="1:76" ht="29.95" customHeight="1" x14ac:dyDescent="0.25">
      <c r="A33" s="86">
        <f t="shared" si="0"/>
        <v>22</v>
      </c>
      <c r="B33" s="87" t="s">
        <v>120</v>
      </c>
      <c r="C33" s="88" t="s">
        <v>121</v>
      </c>
      <c r="D33" s="89" t="s">
        <v>92</v>
      </c>
      <c r="E33" s="90">
        <v>171</v>
      </c>
      <c r="F33" s="18"/>
      <c r="G33" s="24"/>
      <c r="H33" s="19"/>
      <c r="I33" s="24"/>
      <c r="J33" s="19"/>
      <c r="K33" s="23"/>
      <c r="L33" s="19"/>
      <c r="M33" s="25"/>
      <c r="N33" s="8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4"/>
      <c r="BX33" s="85"/>
    </row>
    <row r="34" spans="1:76" ht="29.95" customHeight="1" x14ac:dyDescent="0.25">
      <c r="A34" s="86">
        <f t="shared" si="0"/>
        <v>23</v>
      </c>
      <c r="B34" s="87" t="s">
        <v>122</v>
      </c>
      <c r="C34" s="88" t="s">
        <v>123</v>
      </c>
      <c r="D34" s="89" t="s">
        <v>100</v>
      </c>
      <c r="E34" s="90">
        <v>6549</v>
      </c>
      <c r="F34" s="18"/>
      <c r="G34" s="24"/>
      <c r="H34" s="19"/>
      <c r="I34" s="24"/>
      <c r="J34" s="19"/>
      <c r="K34" s="23"/>
      <c r="L34" s="19"/>
      <c r="M34" s="25"/>
      <c r="N34" s="82"/>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4"/>
      <c r="BX34" s="85"/>
    </row>
    <row r="35" spans="1:76" ht="29.95" customHeight="1" x14ac:dyDescent="0.25">
      <c r="A35" s="86">
        <f t="shared" si="0"/>
        <v>24</v>
      </c>
      <c r="B35" s="87" t="s">
        <v>124</v>
      </c>
      <c r="C35" s="88" t="s">
        <v>125</v>
      </c>
      <c r="D35" s="89" t="s">
        <v>126</v>
      </c>
      <c r="E35" s="90">
        <v>18182.644000000004</v>
      </c>
      <c r="F35" s="18"/>
      <c r="G35" s="24"/>
      <c r="H35" s="19"/>
      <c r="I35" s="24"/>
      <c r="J35" s="19"/>
      <c r="K35" s="23"/>
      <c r="L35" s="19"/>
      <c r="M35" s="25"/>
      <c r="N35" s="82"/>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4"/>
      <c r="BX35" s="85"/>
    </row>
    <row r="36" spans="1:76" ht="29.95" customHeight="1" x14ac:dyDescent="0.25">
      <c r="A36" s="86">
        <f t="shared" si="0"/>
        <v>25</v>
      </c>
      <c r="B36" s="87" t="s">
        <v>127</v>
      </c>
      <c r="C36" s="88" t="s">
        <v>128</v>
      </c>
      <c r="D36" s="89" t="s">
        <v>100</v>
      </c>
      <c r="E36" s="90">
        <v>4027.7000000000003</v>
      </c>
      <c r="F36" s="18"/>
      <c r="G36" s="24"/>
      <c r="H36" s="19"/>
      <c r="I36" s="24"/>
      <c r="J36" s="19"/>
      <c r="K36" s="23"/>
      <c r="L36" s="19"/>
      <c r="M36" s="25"/>
      <c r="N36" s="82"/>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4"/>
      <c r="BX36" s="85"/>
    </row>
    <row r="37" spans="1:76" ht="29.95" customHeight="1" x14ac:dyDescent="0.25">
      <c r="A37" s="86">
        <f t="shared" si="0"/>
        <v>26</v>
      </c>
      <c r="B37" s="87" t="s">
        <v>129</v>
      </c>
      <c r="C37" s="88" t="s">
        <v>130</v>
      </c>
      <c r="D37" s="89" t="s">
        <v>100</v>
      </c>
      <c r="E37" s="90">
        <v>9179.7799999999988</v>
      </c>
      <c r="F37" s="18"/>
      <c r="G37" s="24"/>
      <c r="H37" s="19"/>
      <c r="I37" s="24"/>
      <c r="J37" s="19"/>
      <c r="K37" s="23"/>
      <c r="L37" s="19"/>
      <c r="M37" s="25"/>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4"/>
      <c r="BX37" s="85"/>
    </row>
    <row r="38" spans="1:76" ht="29.95" customHeight="1" x14ac:dyDescent="0.25">
      <c r="A38" s="86">
        <f t="shared" si="0"/>
        <v>27</v>
      </c>
      <c r="B38" s="87" t="s">
        <v>131</v>
      </c>
      <c r="C38" s="88" t="s">
        <v>132</v>
      </c>
      <c r="D38" s="89" t="s">
        <v>44</v>
      </c>
      <c r="E38" s="90">
        <v>67.5</v>
      </c>
      <c r="F38" s="18"/>
      <c r="G38" s="24"/>
      <c r="H38" s="19"/>
      <c r="I38" s="24"/>
      <c r="J38" s="19"/>
      <c r="K38" s="23"/>
      <c r="L38" s="19"/>
      <c r="M38" s="25"/>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4"/>
      <c r="BX38" s="85"/>
    </row>
    <row r="39" spans="1:76" ht="29.95" customHeight="1" x14ac:dyDescent="0.25">
      <c r="A39" s="86">
        <f t="shared" si="0"/>
        <v>28</v>
      </c>
      <c r="B39" s="87" t="s">
        <v>133</v>
      </c>
      <c r="C39" s="88" t="s">
        <v>134</v>
      </c>
      <c r="D39" s="89" t="s">
        <v>44</v>
      </c>
      <c r="E39" s="90">
        <v>112.5</v>
      </c>
      <c r="F39" s="18"/>
      <c r="G39" s="24"/>
      <c r="H39" s="19"/>
      <c r="I39" s="24"/>
      <c r="J39" s="19"/>
      <c r="K39" s="23"/>
      <c r="L39" s="19"/>
      <c r="M39" s="25"/>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4"/>
      <c r="BX39" s="85"/>
    </row>
    <row r="40" spans="1:76" ht="29.95" customHeight="1" x14ac:dyDescent="0.25">
      <c r="A40" s="86">
        <f t="shared" si="0"/>
        <v>29</v>
      </c>
      <c r="B40" s="87" t="s">
        <v>135</v>
      </c>
      <c r="C40" s="88" t="s">
        <v>136</v>
      </c>
      <c r="D40" s="89" t="s">
        <v>45</v>
      </c>
      <c r="E40" s="90">
        <v>24227.686000000002</v>
      </c>
      <c r="F40" s="18"/>
      <c r="G40" s="24"/>
      <c r="H40" s="19"/>
      <c r="I40" s="24"/>
      <c r="J40" s="19"/>
      <c r="K40" s="23"/>
      <c r="L40" s="19"/>
      <c r="M40" s="25"/>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4"/>
      <c r="BX40" s="85"/>
    </row>
    <row r="41" spans="1:76" ht="29.95" customHeight="1" x14ac:dyDescent="0.25">
      <c r="A41" s="86">
        <f t="shared" si="0"/>
        <v>30</v>
      </c>
      <c r="B41" s="87" t="s">
        <v>137</v>
      </c>
      <c r="C41" s="88" t="s">
        <v>138</v>
      </c>
      <c r="D41" s="89" t="s">
        <v>126</v>
      </c>
      <c r="E41" s="90" t="s">
        <v>139</v>
      </c>
      <c r="F41" s="18"/>
      <c r="G41" s="24"/>
      <c r="H41" s="19"/>
      <c r="I41" s="24"/>
      <c r="J41" s="19"/>
      <c r="K41" s="23"/>
      <c r="L41" s="19"/>
      <c r="M41" s="25"/>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4"/>
      <c r="BX41" s="85"/>
    </row>
    <row r="42" spans="1:76" ht="29.95" customHeight="1" thickBot="1" x14ac:dyDescent="0.3"/>
    <row r="43" spans="1:76" ht="29.95" customHeight="1" thickBot="1" x14ac:dyDescent="0.3">
      <c r="G43" s="22">
        <f>SUM(G12:G41)</f>
        <v>0</v>
      </c>
      <c r="I43" s="22">
        <f>SUM(I12:I41)</f>
        <v>0</v>
      </c>
      <c r="K43" s="22">
        <f>SUM(K12:K41)</f>
        <v>0</v>
      </c>
      <c r="M43" s="22">
        <f>SUM(M12:M41)</f>
        <v>0</v>
      </c>
      <c r="O43" s="22">
        <f>SUM(O12:O41)</f>
        <v>0</v>
      </c>
      <c r="Q43" s="22">
        <f>SUM(Q12:Q41)</f>
        <v>0</v>
      </c>
      <c r="S43" s="22">
        <f>SUM(S12:S41)</f>
        <v>0</v>
      </c>
      <c r="U43" s="22">
        <f>SUM(U12:U41)</f>
        <v>0</v>
      </c>
      <c r="W43" s="22">
        <f>SUM(W12:W41)</f>
        <v>0</v>
      </c>
      <c r="Y43" s="22">
        <f>SUM(Y12:Y41)</f>
        <v>0</v>
      </c>
      <c r="AA43" s="22">
        <f>SUM(AA12:AA41)</f>
        <v>0</v>
      </c>
      <c r="AC43" s="22">
        <f>SUM(AC12:AC41)</f>
        <v>0</v>
      </c>
      <c r="AE43" s="22">
        <f>SUM(AE12:AE41)</f>
        <v>0</v>
      </c>
      <c r="AG43" s="22">
        <f>SUM(AG12:AG41)</f>
        <v>0</v>
      </c>
      <c r="AI43" s="22">
        <f>SUM(AI12:AI41)</f>
        <v>0</v>
      </c>
      <c r="AK43" s="22">
        <f>SUM(AK12:AK41)</f>
        <v>0</v>
      </c>
      <c r="AM43" s="22">
        <f>SUM(AM12:AM41)</f>
        <v>0</v>
      </c>
      <c r="AO43" s="22">
        <f>SUM(AO12:AO41)</f>
        <v>0</v>
      </c>
      <c r="AQ43" s="22">
        <f>SUM(AQ12:AQ41)</f>
        <v>0</v>
      </c>
      <c r="AS43" s="22">
        <f>SUM(AS12:AS41)</f>
        <v>0</v>
      </c>
      <c r="AU43" s="22">
        <f>SUM(AU12:AU41)</f>
        <v>0</v>
      </c>
      <c r="AW43" s="22">
        <f>SUM(AW12:AW41)</f>
        <v>0</v>
      </c>
      <c r="AY43" s="22">
        <f>SUM(AY12:AY41)</f>
        <v>0</v>
      </c>
      <c r="BA43" s="22">
        <f>SUM(BA12:BA41)</f>
        <v>0</v>
      </c>
      <c r="BC43" s="22">
        <f>SUM(BC12:BC41)</f>
        <v>0</v>
      </c>
      <c r="BE43" s="22">
        <f>SUM(BE12:BE41)</f>
        <v>0</v>
      </c>
      <c r="BG43" s="22">
        <f>SUM(BG12:BG41)</f>
        <v>0</v>
      </c>
      <c r="BI43" s="22">
        <f>SUM(BI12:BI41)</f>
        <v>0</v>
      </c>
      <c r="BK43" s="22">
        <f>SUM(BK12:BK41)</f>
        <v>0</v>
      </c>
      <c r="BM43" s="22">
        <f>SUM(BM12:BM41)</f>
        <v>0</v>
      </c>
      <c r="BO43" s="22">
        <f>SUM(BO12:BO41)</f>
        <v>0</v>
      </c>
      <c r="BQ43" s="22">
        <f>SUM(BQ12:BQ41)</f>
        <v>0</v>
      </c>
      <c r="BS43" s="22">
        <f>SUM(BS12:BS41)</f>
        <v>0</v>
      </c>
      <c r="BU43" s="22">
        <f>SUM(BU12:BU41)</f>
        <v>0</v>
      </c>
      <c r="BW43" s="22">
        <f>SUM(BW12:BW41)</f>
        <v>0</v>
      </c>
    </row>
  </sheetData>
  <autoFilter ref="A7:BW41" xr:uid="{00000000-0009-0000-0000-00000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autoFilter>
  <mergeCells count="12">
    <mergeCell ref="D8:D11"/>
    <mergeCell ref="E8:E11"/>
    <mergeCell ref="N8:BW8"/>
    <mergeCell ref="A7:BW7"/>
    <mergeCell ref="H9:I10"/>
    <mergeCell ref="J9:K10"/>
    <mergeCell ref="L9:M10"/>
    <mergeCell ref="F9:G10"/>
    <mergeCell ref="A8:A11"/>
    <mergeCell ref="B8:B11"/>
    <mergeCell ref="C8:C11"/>
    <mergeCell ref="F8:M8"/>
  </mergeCells>
  <phoneticPr fontId="2" type="noConversion"/>
  <pageMargins left="0.74803149606299213" right="0.74803149606299213" top="0.98425196850393704" bottom="0.98425196850393704" header="0.51181102362204722" footer="0.51181102362204722"/>
  <pageSetup paperSize="8" orientation="landscape" r:id="rId1"/>
  <headerFooter alignWithMargins="0">
    <oddHeader>&amp;C&amp;"Cambria,Grassetto"AUTOSTRADE PER L'ITALIA &amp;"Cambria,Normale"
A14 BOLOGNA-BARI-TARANTO
Ampliamento alla terza corsia del tratto Rimini Nord-Pedaso
Tratto : Rimini Nord - Cattolica
Opere di completamento sulla viabilità connessa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istruzioni per la compilazione</vt:lpstr>
      <vt:lpstr> Sommario_costi_MANODOPERA</vt:lpstr>
      <vt:lpstr>Dettaglio_costi_MANODOPERA</vt:lpstr>
      <vt:lpstr>' Sommario_costi_MANODOPERA'!Area_stampa</vt:lpstr>
      <vt:lpstr>' Sommario_costi_MANODOPERA'!Titoli_stampa</vt:lpstr>
    </vt:vector>
  </TitlesOfParts>
  <Company>Autostrade per l'Italia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Autostrade per l'Italia S.p.A.</dc:creator>
  <cp:lastModifiedBy>De Maria, Irene</cp:lastModifiedBy>
  <cp:lastPrinted>2019-01-03T13:26:06Z</cp:lastPrinted>
  <dcterms:created xsi:type="dcterms:W3CDTF">2006-07-25T08:04:34Z</dcterms:created>
  <dcterms:modified xsi:type="dcterms:W3CDTF">2021-02-11T11:17:27Z</dcterms:modified>
</cp:coreProperties>
</file>